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uzon\Downloads\"/>
    </mc:Choice>
  </mc:AlternateContent>
  <bookViews>
    <workbookView xWindow="0" yWindow="0" windowWidth="28800" windowHeight="12300" activeTab="1"/>
  </bookViews>
  <sheets>
    <sheet name="v1803" sheetId="12" r:id="rId1"/>
    <sheet name="#KEN" sheetId="13" r:id="rId2"/>
    <sheet name="#KEN Query" sheetId="15" r:id="rId3"/>
    <sheet name=" WM - eGovern" sheetId="16" r:id="rId4"/>
    <sheet name="Variables" sheetId="3" r:id="rId5"/>
    <sheet name="VSTS_ValidationWS_1" sheetId="4" state="veryHidden" r:id="rId6"/>
  </sheets>
  <externalReferences>
    <externalReference r:id="rId7"/>
  </externalReferences>
  <definedNames>
    <definedName name="VSTS_ada7b77f_d823_4e85_81ad_c1a3f2045c3d_1" hidden="1">'#KEN Query'!$C$2:$C$46</definedName>
    <definedName name="VSTS_ada7b77f_d823_4e85_81ad_c1a3f2045c3d_10010" hidden="1">'#KEN Query'!$H$2:$H$46</definedName>
    <definedName name="VSTS_ada7b77f_d823_4e85_81ad_c1a3f2045c3d_10252" hidden="1">'#KEN Query'!$D$2:$D$46</definedName>
    <definedName name="VSTS_ada7b77f_d823_4e85_81ad_c1a3f2045c3d_10314" hidden="1">'#KEN Query'!$I$2:$I$46</definedName>
    <definedName name="VSTS_ada7b77f_d823_4e85_81ad_c1a3f2045c3d_10317" hidden="1">'#KEN Query'!$B$2:$B$46</definedName>
    <definedName name="VSTS_ada7b77f_d823_4e85_81ad_c1a3f2045c3d_24" hidden="1">'#KEN Query'!$J$2:$J$46</definedName>
    <definedName name="VSTS_ada7b77f_d823_4e85_81ad_c1a3f2045c3d_25" hidden="1">'#KEN Query'!$F$2:$F$46</definedName>
    <definedName name="VSTS_ada7b77f_d823_4e85_81ad_c1a3f2045c3d_80" hidden="1">'#KEN Query'!$E$2:$E$46</definedName>
    <definedName name="VSTS_ada7b77f_d823_4e85_81ad_c1a3f2045c3d_n105" hidden="1">'#KEN Query'!$G$2:$G$46</definedName>
    <definedName name="VSTS_ada7b77f_d823_4e85_81ad_c1a3f2045c3d_n3" hidden="1">'#KEN Query'!$A$2:$A$46</definedName>
    <definedName name="VSTS_ValidationRange_182ddb3dd5de4929b17ebad3beaf6017" hidden="1">VSTS_ValidationWS_1!$AD$1:$AD$4</definedName>
    <definedName name="VSTS_ValidationRange_2f685702dfa44bea98fc6750ef0bfb92" hidden="1">VSTS_ValidationWS_1!$L$1:$L$33</definedName>
    <definedName name="VSTS_ValidationRange_37ca471ab6994956add754b8d5dc56a0" hidden="1">VSTS_ValidationWS_1!$B$1</definedName>
    <definedName name="VSTS_ValidationRange_385ceded076f4827af12f4029760d149" hidden="1">VSTS_ValidationWS_1!$O$1:$O$33</definedName>
    <definedName name="VSTS_ValidationRange_3dabf8d6cd3d4ef595a5fbe7cee9bdf0" hidden="1">VSTS_ValidationWS_1!$AA$1:$AA$4</definedName>
    <definedName name="VSTS_ValidationRange_42b139b49a6a4560965362588650f350" hidden="1">VSTS_ValidationWS_1!$G$1:$G$6</definedName>
    <definedName name="VSTS_ValidationRange_46561ef106e94a129f64edcc63663be6" hidden="1">VSTS_ValidationWS_1!$U$1:$U$33</definedName>
    <definedName name="VSTS_ValidationRange_4d6456b485fe49f5ab14b0d4600cc093" hidden="1">VSTS_ValidationWS_1!$AB$1:$AB$13</definedName>
    <definedName name="VSTS_ValidationRange_4dc099b64fb04fc0ae8017dd8ab4d15a" hidden="1">VSTS_ValidationWS_1!$X$1:$X$4</definedName>
    <definedName name="VSTS_ValidationRange_60437b466eb54318bceb84b8588e5bdf" hidden="1">VSTS_ValidationWS_1!$S$1:$S$4</definedName>
    <definedName name="VSTS_ValidationRange_623483700c01413c8eaa47f203011cac" hidden="1">VSTS_ValidationWS_1!$D$1</definedName>
    <definedName name="VSTS_ValidationRange_6aacc488532041d69d8902c411f02216" hidden="1">VSTS_ValidationWS_1!$AE$1:$AE$33</definedName>
    <definedName name="VSTS_ValidationRange_6f2a59e8139447f2877e5b18db6fb79c" hidden="1">VSTS_ValidationWS_1!$T$1:$T$13</definedName>
    <definedName name="VSTS_ValidationRange_778b8305ca73470ba5cac6ac9a2d173f" hidden="1">VSTS_ValidationWS_1!$AI$1:$AI$13</definedName>
    <definedName name="VSTS_ValidationRange_849c45ab1c014710b22cf90e4f8f90d3" hidden="1">VSTS_ValidationWS_1!$Q$1:$Q$4</definedName>
    <definedName name="VSTS_ValidationRange_8b986531a7934ee8bc6a4d633b7fc45b" hidden="1">VSTS_ValidationWS_1!$A$1</definedName>
    <definedName name="VSTS_ValidationRange_8c3cfc33e6c64e2c93482db93eb15c28" hidden="1">VSTS_ValidationWS_1!$V$1:$V$4</definedName>
    <definedName name="VSTS_ValidationRange_8f65734406be4039b8d34bd579716083" hidden="1">VSTS_ValidationWS_1!$Y$1:$Y$13</definedName>
    <definedName name="VSTS_ValidationRange_a1b84d1b87a945cfb85ced6b9afb4a7a" hidden="1">VSTS_ValidationWS_1!$R$1:$R$33</definedName>
    <definedName name="VSTS_ValidationRange_a2bd214efa694357965963df9d7a558d" hidden="1">VSTS_ValidationWS_1!$N$1:$N$13</definedName>
    <definedName name="VSTS_ValidationRange_a5a865bbcce34d939664ea0617be7a29" hidden="1">VSTS_ValidationWS_1!$K$1:$K$13</definedName>
    <definedName name="VSTS_ValidationRange_ac81b4a0159f4aa3b45071f54575d4b2" hidden="1">VSTS_ValidationWS_1!$W$1:$W$33</definedName>
    <definedName name="VSTS_ValidationRange_af6a990a60e14386b07cfe139096fb75" hidden="1">VSTS_ValidationWS_1!$AC$1:$AC$33</definedName>
    <definedName name="VSTS_ValidationRange_b51141c107de4ca1a9848f05a65ee820" hidden="1">VSTS_ValidationWS_1!$AG$1:$AG$33</definedName>
    <definedName name="VSTS_ValidationRange_bf1bae0bfd5a4a26ac8cb7e145298bc2" hidden="1">VSTS_ValidationWS_1!$H$1:$H$96</definedName>
    <definedName name="VSTS_ValidationRange_c8a9791dea574b6794a3f08a4f06118e" hidden="1">VSTS_ValidationWS_1!$AH$1:$AH$4</definedName>
    <definedName name="VSTS_ValidationRange_cb0870b17046451783de276782353abf" hidden="1">VSTS_ValidationWS_1!$J$1:$J$4</definedName>
    <definedName name="VSTS_ValidationRange_d26aab421de048069f68b822ff2e9cbf" hidden="1">VSTS_ValidationWS_1!$AF$1:$AF$8</definedName>
    <definedName name="VSTS_ValidationRange_e3ada57dee93484e914962736864fa6d" hidden="1">VSTS_ValidationWS_1!$C$1</definedName>
    <definedName name="VSTS_ValidationRange_e75d189f073f4b04ba6837cc01b80edf" hidden="1">VSTS_ValidationWS_1!$I$1:$I$33</definedName>
    <definedName name="VSTS_ValidationRange_ea27459aa94546b7bc6bfdb47c96163e" hidden="1">VSTS_ValidationWS_1!$M$1:$M$4</definedName>
    <definedName name="VSTS_ValidationRange_fb40a2859c8341d794b196c4b407c0dc" hidden="1">VSTS_ValidationWS_1!$Z$1:$Z$33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3" l="1"/>
  <c r="C59" i="13"/>
  <c r="D58" i="13"/>
  <c r="C58" i="13"/>
  <c r="D57" i="13"/>
  <c r="C57" i="13"/>
  <c r="D56" i="13"/>
  <c r="C56" i="13"/>
  <c r="D55" i="13"/>
  <c r="C55" i="13"/>
  <c r="D64" i="13"/>
  <c r="D63" i="13"/>
  <c r="D62" i="13"/>
  <c r="D61" i="13"/>
  <c r="D60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4" i="13"/>
  <c r="C64" i="13"/>
  <c r="C63" i="13"/>
  <c r="C62" i="13"/>
  <c r="C61" i="13"/>
  <c r="C60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4" i="13"/>
  <c r="J21" i="13" l="1"/>
  <c r="D6" i="12" s="1"/>
  <c r="I21" i="13"/>
  <c r="H21" i="13"/>
  <c r="B6" i="12" s="1"/>
  <c r="L19" i="13"/>
  <c r="K19" i="13"/>
  <c r="L18" i="13"/>
  <c r="K18" i="13"/>
  <c r="L17" i="13"/>
  <c r="K17" i="13"/>
  <c r="L16" i="13"/>
  <c r="K16" i="13"/>
  <c r="L15" i="13"/>
  <c r="K15" i="13"/>
  <c r="L14" i="13"/>
  <c r="K14" i="13"/>
  <c r="L13" i="13"/>
  <c r="K13" i="13"/>
  <c r="L12" i="13"/>
  <c r="K12" i="13"/>
  <c r="L11" i="13"/>
  <c r="K11" i="13"/>
  <c r="L10" i="13"/>
  <c r="K10" i="13"/>
  <c r="L9" i="13"/>
  <c r="K9" i="13"/>
  <c r="L8" i="13"/>
  <c r="K8" i="13"/>
  <c r="L7" i="13"/>
  <c r="K7" i="13"/>
  <c r="L6" i="13"/>
  <c r="K6" i="13"/>
  <c r="L4" i="13"/>
  <c r="K4" i="13"/>
  <c r="L21" i="13" l="1"/>
  <c r="F6" i="12" s="1"/>
  <c r="K21" i="13"/>
  <c r="E6" i="12" s="1"/>
  <c r="C6" i="12"/>
  <c r="I55" i="16"/>
  <c r="H55" i="16"/>
  <c r="H58" i="16" s="1"/>
  <c r="H59" i="16" s="1"/>
  <c r="G55" i="16"/>
  <c r="J54" i="16"/>
  <c r="C44" i="16"/>
  <c r="B44" i="16"/>
  <c r="C43" i="16"/>
  <c r="B43" i="16"/>
  <c r="C42" i="16"/>
  <c r="B42" i="16"/>
  <c r="C41" i="16"/>
  <c r="B41" i="16"/>
  <c r="C40" i="16"/>
  <c r="B40" i="16"/>
  <c r="C39" i="16"/>
  <c r="B39" i="16"/>
  <c r="C38" i="16"/>
  <c r="B38" i="16"/>
  <c r="C37" i="16"/>
  <c r="B37" i="16"/>
  <c r="C36" i="16"/>
  <c r="B36" i="16"/>
  <c r="C35" i="16"/>
  <c r="B35" i="16"/>
  <c r="C34" i="16"/>
  <c r="B34" i="16"/>
  <c r="C33" i="16"/>
  <c r="B33" i="16"/>
  <c r="C32" i="16"/>
  <c r="B32" i="16"/>
  <c r="C31" i="16"/>
  <c r="B31" i="16"/>
  <c r="C30" i="16"/>
  <c r="B30" i="16"/>
  <c r="C29" i="16"/>
  <c r="B29" i="16"/>
  <c r="C28" i="16"/>
  <c r="B28" i="16"/>
  <c r="C27" i="16"/>
  <c r="B27" i="16"/>
  <c r="C26" i="16"/>
  <c r="B26" i="16"/>
  <c r="C25" i="16"/>
  <c r="B25" i="16"/>
  <c r="C24" i="16"/>
  <c r="B24" i="16"/>
  <c r="C23" i="16"/>
  <c r="B23" i="16"/>
  <c r="C22" i="16"/>
  <c r="B22" i="16"/>
  <c r="C21" i="16"/>
  <c r="B21" i="16"/>
  <c r="C20" i="16"/>
  <c r="B20" i="16"/>
  <c r="C19" i="16"/>
  <c r="B19" i="16"/>
  <c r="C18" i="16"/>
  <c r="B18" i="16"/>
  <c r="C17" i="16"/>
  <c r="B17" i="16"/>
  <c r="C16" i="16"/>
  <c r="B16" i="16"/>
  <c r="C15" i="16"/>
  <c r="B15" i="16"/>
  <c r="C14" i="16"/>
  <c r="B14" i="16"/>
  <c r="C13" i="16"/>
  <c r="B13" i="16"/>
  <c r="C12" i="16"/>
  <c r="B12" i="16"/>
  <c r="C11" i="16"/>
  <c r="B11" i="16"/>
  <c r="C10" i="16"/>
  <c r="B10" i="16"/>
  <c r="C9" i="16"/>
  <c r="B9" i="16"/>
  <c r="C8" i="16"/>
  <c r="B8" i="16"/>
  <c r="C7" i="16"/>
  <c r="B7" i="16"/>
  <c r="C6" i="16"/>
  <c r="B6" i="16"/>
  <c r="C5" i="16"/>
  <c r="B5" i="16"/>
  <c r="C4" i="16"/>
  <c r="B4" i="16"/>
  <c r="C3" i="16"/>
  <c r="B3" i="16"/>
  <c r="K55" i="16"/>
  <c r="J55" i="16" l="1"/>
</calcChain>
</file>

<file path=xl/sharedStrings.xml><?xml version="1.0" encoding="utf-8"?>
<sst xmlns="http://schemas.openxmlformats.org/spreadsheetml/2006/main" count="1166" uniqueCount="347">
  <si>
    <t>ID</t>
  </si>
  <si>
    <t>Title</t>
  </si>
  <si>
    <t>Remaining Work</t>
  </si>
  <si>
    <t>Completed Work</t>
  </si>
  <si>
    <t>% Completion</t>
  </si>
  <si>
    <t>Initial Estimate</t>
  </si>
  <si>
    <t>Differential</t>
  </si>
  <si>
    <t>http://mrn-tfs-p02/ReportServer/Pages/ReportViewer.aspx?%2fPBI&amp;rc:Parameters=false&amp;rs:Command=Render&amp;ID=</t>
  </si>
  <si>
    <t>Refresh All / Publish All</t>
  </si>
  <si>
    <t>Report URL</t>
  </si>
  <si>
    <t>TFS</t>
  </si>
  <si>
    <t>http://mtl-tfs2015:8080/tfs/Govern/GovernScrum/_workitems?_a=edit&amp;id=</t>
  </si>
  <si>
    <t>value doesn't matter</t>
  </si>
  <si>
    <t>readOnlyTestRange_@</t>
  </si>
  <si>
    <t>readOnlyTestRange_0</t>
  </si>
  <si>
    <t>readOnlyTestRange_M/d/yyyy h:mm AM/PM</t>
  </si>
  <si>
    <t>readOnlyTestRange_General</t>
  </si>
  <si>
    <t>In Progress</t>
  </si>
  <si>
    <t>Status</t>
  </si>
  <si>
    <t>Reserved Hours</t>
  </si>
  <si>
    <t>Work Hours</t>
  </si>
  <si>
    <t>Impact on Roadmap (Hours)</t>
  </si>
  <si>
    <t>Scheduled Work</t>
  </si>
  <si>
    <t>Green Cells - Completed</t>
  </si>
  <si>
    <t xml:space="preserve">Red Description, must review </t>
  </si>
  <si>
    <t>Red Differential - Exceed initial estimate</t>
  </si>
  <si>
    <t>v1803 Summary (2018/01/29)</t>
  </si>
  <si>
    <t>T</t>
  </si>
  <si>
    <t>R</t>
  </si>
  <si>
    <t>Work Order</t>
  </si>
  <si>
    <t>Bill Albert</t>
  </si>
  <si>
    <t>#KEN Upgrade to v6.1 (2018/07/03)</t>
  </si>
  <si>
    <t>Work Item Type</t>
  </si>
  <si>
    <t>Assigned To</t>
  </si>
  <si>
    <t>Tags</t>
  </si>
  <si>
    <t>\</t>
  </si>
  <si>
    <t>\PS</t>
  </si>
  <si>
    <t>\QA</t>
  </si>
  <si>
    <t>\Scrumban</t>
  </si>
  <si>
    <t>\Support</t>
  </si>
  <si>
    <t>all_VSTS_ada7b77f_d823_4e85_81ad_c1a3f2045c3d_System.AreaPath</t>
  </si>
  <si>
    <t>\1806</t>
  </si>
  <si>
    <t>\1806\1806.01</t>
  </si>
  <si>
    <t>\1806\1806.02</t>
  </si>
  <si>
    <t>\1806\1806.03</t>
  </si>
  <si>
    <t>\1806\1806.04</t>
  </si>
  <si>
    <t>\1806\1806.05</t>
  </si>
  <si>
    <t>\1806\1806.06</t>
  </si>
  <si>
    <t>\1809</t>
  </si>
  <si>
    <t>\1809\1809.01</t>
  </si>
  <si>
    <t>\1809\1809.02</t>
  </si>
  <si>
    <t>\1809\1809.03</t>
  </si>
  <si>
    <t>\1809\1809.04</t>
  </si>
  <si>
    <t>\1809\1809.05</t>
  </si>
  <si>
    <t>\1809\1809.06</t>
  </si>
  <si>
    <t>\1811</t>
  </si>
  <si>
    <t>\1811\1811.01</t>
  </si>
  <si>
    <t>\1811\1811.02</t>
  </si>
  <si>
    <t>\1811\1811.03</t>
  </si>
  <si>
    <t>\1811\1811.RT</t>
  </si>
  <si>
    <t>\1903</t>
  </si>
  <si>
    <t>\1906</t>
  </si>
  <si>
    <t>\1909</t>
  </si>
  <si>
    <t>\1911</t>
  </si>
  <si>
    <t>\Past Release</t>
  </si>
  <si>
    <t>\Past Release\1603</t>
  </si>
  <si>
    <t>\Past Release\1606</t>
  </si>
  <si>
    <t>\Past Release\1606\1606.01</t>
  </si>
  <si>
    <t>\Past Release\1606\1606.02</t>
  </si>
  <si>
    <t>\Past Release\1606\1606.03</t>
  </si>
  <si>
    <t>\Past Release\1606\1606.04</t>
  </si>
  <si>
    <t>\Past Release\1606\1606.05</t>
  </si>
  <si>
    <t>\Past Release\1606\1606.06</t>
  </si>
  <si>
    <t>\Past Release\1606\1606.RT</t>
  </si>
  <si>
    <t>\Past Release\1609</t>
  </si>
  <si>
    <t>\Past Release\1609\1609.01</t>
  </si>
  <si>
    <t>\Past Release\1609\1609.02</t>
  </si>
  <si>
    <t>\Past Release\1609\1609.03</t>
  </si>
  <si>
    <t>\Past Release\1609\1609.04</t>
  </si>
  <si>
    <t>\Past Release\1609\1609.05</t>
  </si>
  <si>
    <t>\Past Release\1609\1609.06</t>
  </si>
  <si>
    <t>\Past Release\1609\1609.RT</t>
  </si>
  <si>
    <t>\Past Release\1611</t>
  </si>
  <si>
    <t>\Past Release\1611\1611.01</t>
  </si>
  <si>
    <t>\Past Release\1611\1611.02</t>
  </si>
  <si>
    <t>\Past Release\1611\1611.03</t>
  </si>
  <si>
    <t>\Past Release\1611\1611.RT</t>
  </si>
  <si>
    <t>\Past Release\1703</t>
  </si>
  <si>
    <t>\Past Release\1703\1703.01</t>
  </si>
  <si>
    <t>\Past Release\1703\1703.03</t>
  </si>
  <si>
    <t>\Past Release\1703\1703.04</t>
  </si>
  <si>
    <t>\Past Release\1703\1703.05</t>
  </si>
  <si>
    <t>\Past Release\1703\1703.06</t>
  </si>
  <si>
    <t>\Past Release\1703\1703.07</t>
  </si>
  <si>
    <t>\Past Release\1703\1703.RT</t>
  </si>
  <si>
    <t>\Past Release\1706</t>
  </si>
  <si>
    <t>\Past Release\1706\1706.01</t>
  </si>
  <si>
    <t>\Past Release\1706\1706.02</t>
  </si>
  <si>
    <t>\Past Release\1706\1706.03</t>
  </si>
  <si>
    <t>\Past Release\1706\1706.04</t>
  </si>
  <si>
    <t>\Past Release\1706\1706.05</t>
  </si>
  <si>
    <t>\Past Release\1706\1706.06</t>
  </si>
  <si>
    <t>\Past Release\1706\1706.07</t>
  </si>
  <si>
    <t>\Past Release\1706\1706.08</t>
  </si>
  <si>
    <t>\Past Release\1709</t>
  </si>
  <si>
    <t>\Past Release\1709\1709.01</t>
  </si>
  <si>
    <t>\Past Release\1709\1709.02</t>
  </si>
  <si>
    <t>\Past Release\1709\1709.03</t>
  </si>
  <si>
    <t>\Past Release\1709\1709.04</t>
  </si>
  <si>
    <t>\Past Release\1711</t>
  </si>
  <si>
    <t>\Past Release\1711\1711.01</t>
  </si>
  <si>
    <t>\Past Release\1711\1711.02</t>
  </si>
  <si>
    <t>\Past Release\1711\1711.03</t>
  </si>
  <si>
    <t>\Past Release\1711\1711.04</t>
  </si>
  <si>
    <t>\Past Release\1803</t>
  </si>
  <si>
    <t>\Past Release\1803\1803.01</t>
  </si>
  <si>
    <t>\Past Release\1803\1803.02</t>
  </si>
  <si>
    <t>\Past Release\1803\1803.03</t>
  </si>
  <si>
    <t>\Past Release\1803\1803.04</t>
  </si>
  <si>
    <t>\Past Release\1803\1803.05</t>
  </si>
  <si>
    <t>\Past Release\1803\1803.06</t>
  </si>
  <si>
    <t>\Past Release\1803\1803.07</t>
  </si>
  <si>
    <t>\PS\Items for Review</t>
  </si>
  <si>
    <t>\PS\Part 05- Due 6.15</t>
  </si>
  <si>
    <t>\PS\Post Go Live Reports</t>
  </si>
  <si>
    <t>\PS\Post Go-Live Enhancements</t>
  </si>
  <si>
    <t>\PS\Sprint 1- 6.18-8.10</t>
  </si>
  <si>
    <t>\PS\Sprint 2 08.13-09.14</t>
  </si>
  <si>
    <t>\PS\Sprint 3 09.17-10.19</t>
  </si>
  <si>
    <t>\PS\Sprint 4  10.22-11.16</t>
  </si>
  <si>
    <t>\PS\Sprint 5 11.19-12.31</t>
  </si>
  <si>
    <t>\PS\Sprint 6 1.1-1.31</t>
  </si>
  <si>
    <t>\PS\Sprint 7- 2.1-2.28</t>
  </si>
  <si>
    <t>\PS\Sprint 8- 3.1-3.29</t>
  </si>
  <si>
    <t>\PS\Sprint 9- 4.1-4.30</t>
  </si>
  <si>
    <t>all_VSTS_ada7b77f_d823_4e85_81ad_c1a3f2045c3d_System.IterationPath</t>
  </si>
  <si>
    <t>Feature</t>
  </si>
  <si>
    <t>Kenai Upgrade from v5.2 to v6.1</t>
  </si>
  <si>
    <t>Benoit Lauzon &lt;HARRIS\blauzon&gt;</t>
  </si>
  <si>
    <t>New</t>
  </si>
  <si>
    <t>#KEN</t>
  </si>
  <si>
    <t>Select User...</t>
  </si>
  <si>
    <t>Angela Bowen &lt;HARRIS\ab14688&gt;</t>
  </si>
  <si>
    <t>Aurelia Pitic Secelean</t>
  </si>
  <si>
    <t>Bill Koperski &lt;HARRIS\bkoperski&gt;</t>
  </si>
  <si>
    <t>Bonnie Brown-holmes</t>
  </si>
  <si>
    <t>CCB MSGovern</t>
  </si>
  <si>
    <t>Cynthia Hayes</t>
  </si>
  <si>
    <t>Cyril Viron &lt;HARRIS\cviron&gt;</t>
  </si>
  <si>
    <t>Daniel Vendette</t>
  </si>
  <si>
    <t>Darlene Franck &lt;HARRIS\dfranck&gt;</t>
  </si>
  <si>
    <t>Eric Martineau &lt;HARRIS\emartineau&gt;</t>
  </si>
  <si>
    <t>Eric Plante</t>
  </si>
  <si>
    <t>George Mirea &lt;HARRIS\gmirea&gt;</t>
  </si>
  <si>
    <t>Hernan Alonso</t>
  </si>
  <si>
    <t>Jane Cormack &lt;HARRIS\jcormack&gt;</t>
  </si>
  <si>
    <t>Jeffrey Hohenstein</t>
  </si>
  <si>
    <t>Jimmy Giang</t>
  </si>
  <si>
    <t>Kar Wing Tam</t>
  </si>
  <si>
    <t>Laurie Graham</t>
  </si>
  <si>
    <t>Liz Remington</t>
  </si>
  <si>
    <t>M'Hammed Kettani &lt;HARRIS\mkettani&gt;</t>
  </si>
  <si>
    <t>Mark Piller</t>
  </si>
  <si>
    <t>Michelle Gagne &lt;HARRIS\micgagne&gt;</t>
  </si>
  <si>
    <t>Miguel Miranda</t>
  </si>
  <si>
    <t>Naiara Fraga &lt;HARRIS\NFraga&gt;</t>
  </si>
  <si>
    <t>Oanh Vu</t>
  </si>
  <si>
    <t>Olusegun Olaniyan</t>
  </si>
  <si>
    <t>Shaun Larouche</t>
  </si>
  <si>
    <t>Stephen Li</t>
  </si>
  <si>
    <t>Sylvain Hudon</t>
  </si>
  <si>
    <t>Zahir Kaci</t>
  </si>
  <si>
    <t>VSTS_ada7b77f_d823_4e85_81ad_c1a3f2045c3d_71-AF-E3-7B-31-DB-0D-DE-6E-67-42-C7-35-38-12-06-D9-F7-43-8B</t>
  </si>
  <si>
    <t>Done</t>
  </si>
  <si>
    <t>Removed</t>
  </si>
  <si>
    <t>all_VSTS_ada7b77f_d823_4e85_81ad_c1a3f2045c3d_Billable Work_System.AssignedTo</t>
  </si>
  <si>
    <t>all_VSTS_ada7b77f_d823_4e85_81ad_c1a3f2045c3d_Bug_System.AssignedTo</t>
  </si>
  <si>
    <t>all_VSTS_ada7b77f_d823_4e85_81ad_c1a3f2045c3d_Epic_System.AssignedTo</t>
  </si>
  <si>
    <t>all_VSTS_ada7b77f_d823_4e85_81ad_c1a3f2045c3d_Feature_System.AssignedTo</t>
  </si>
  <si>
    <t>all_VSTS_ada7b77f_d823_4e85_81ad_c1a3f2045c3d_Impediment_System.AssignedTo</t>
  </si>
  <si>
    <t>all_VSTS_ada7b77f_d823_4e85_81ad_c1a3f2045c3d_Product Backlog Item_System.AssignedTo</t>
  </si>
  <si>
    <t>all_VSTS_ada7b77f_d823_4e85_81ad_c1a3f2045c3d_Task_System.AssignedTo</t>
  </si>
  <si>
    <t>all_VSTS_ada7b77f_d823_4e85_81ad_c1a3f2045c3d_Test Case_System.AssignedTo</t>
  </si>
  <si>
    <t>Billable Work</t>
  </si>
  <si>
    <t>Bug</t>
  </si>
  <si>
    <t>Epic</t>
  </si>
  <si>
    <t>Impediment</t>
  </si>
  <si>
    <t>Product Backlog Item</t>
  </si>
  <si>
    <t>Task</t>
  </si>
  <si>
    <t>Test Case</t>
  </si>
  <si>
    <t>all_VSTS_ada7b77f_d823_4e85_81ad_c1a3f2045c3d_System.WorkItemType</t>
  </si>
  <si>
    <t>all_VSTS_ada7b77f_d823_4e85_81ad_c1a3f2045c3d_System.AssignedTo</t>
  </si>
  <si>
    <t>CoolBar &amp; Summary Screen Analysis</t>
  </si>
  <si>
    <r>
      <t xml:space="preserve">Project: </t>
    </r>
    <r>
      <rPr>
        <sz val="11"/>
        <color theme="1"/>
        <rFont val="Calibri"/>
        <family val="2"/>
        <scheme val="minor"/>
      </rPr>
      <t xml:space="preserve">GovernScrum   </t>
    </r>
    <r>
      <rPr>
        <b/>
        <sz val="11"/>
        <color theme="1"/>
        <rFont val="Calibri"/>
        <family val="2"/>
        <scheme val="minor"/>
      </rPr>
      <t xml:space="preserve"> Server:</t>
    </r>
    <r>
      <rPr>
        <sz val="11"/>
        <color theme="1"/>
        <rFont val="Calibri"/>
        <family val="2"/>
        <scheme val="minor"/>
      </rPr>
      <t xml:space="preserve"> mtl-tfs2015\Govern   </t>
    </r>
    <r>
      <rPr>
        <b/>
        <sz val="11"/>
        <color theme="1"/>
        <rFont val="Calibri"/>
        <family val="2"/>
        <scheme val="minor"/>
      </rPr>
      <t xml:space="preserve"> Query:</t>
    </r>
    <r>
      <rPr>
        <sz val="11"/>
        <color theme="1"/>
        <rFont val="Calibri"/>
        <family val="2"/>
        <scheme val="minor"/>
      </rPr>
      <t xml:space="preserve"> #KEN Upgrade to 61   </t>
    </r>
    <r>
      <rPr>
        <b/>
        <sz val="11"/>
        <color theme="1"/>
        <rFont val="Calibri"/>
        <family val="2"/>
        <scheme val="minor"/>
      </rPr>
      <t xml:space="preserve"> List type:</t>
    </r>
    <r>
      <rPr>
        <sz val="11"/>
        <color theme="1"/>
        <rFont val="Calibri"/>
        <family val="2"/>
        <scheme val="minor"/>
      </rPr>
      <t xml:space="preserve"> Flat    </t>
    </r>
  </si>
  <si>
    <t>Iteration Path</t>
  </si>
  <si>
    <t>Priority</t>
  </si>
  <si>
    <t>Release</t>
  </si>
  <si>
    <t>all_VSTS_ada7b77f_d823_4e85_81ad_c1a3f2045c3d_Bug_Microsoft.VSTS.Common.Priority</t>
  </si>
  <si>
    <t>4.7.1603</t>
  </si>
  <si>
    <t>5.1.1407</t>
  </si>
  <si>
    <t>5.2.1411</t>
  </si>
  <si>
    <t>6.0.1606</t>
  </si>
  <si>
    <t>6.0.1609</t>
  </si>
  <si>
    <t>6.0.1611</t>
  </si>
  <si>
    <t>6.0.1706</t>
  </si>
  <si>
    <t>6.0.1803</t>
  </si>
  <si>
    <t>6.1.1611</t>
  </si>
  <si>
    <t>6.1.1706</t>
  </si>
  <si>
    <t>6.1.1803</t>
  </si>
  <si>
    <t>TBD</t>
  </si>
  <si>
    <t>VB6</t>
  </si>
  <si>
    <t>VSTS_ada7b77f_d823_4e85_81ad_c1a3f2045c3d_A9-74-3C-60-20-83-BF-D2-70-44-DA-6E-AF-8C-55-96-9A-24-CE-B3</t>
  </si>
  <si>
    <t>all_VSTS_ada7b77f_d823_4e85_81ad_c1a3f2045c3d_Bug_govern.Release</t>
  </si>
  <si>
    <t>VSTS_ada7b77f_d823_4e85_81ad_c1a3f2045c3d_DE-A2-94-4C-04-9B-27-90-6B-01-52-18-16-64-84-19-1C-D9-37-8A</t>
  </si>
  <si>
    <t>all_VSTS_ada7b77f_d823_4e85_81ad_c1a3f2045c3d_Epic_Microsoft.VSTS.Common.Priority</t>
  </si>
  <si>
    <t>all_VSTS_ada7b77f_d823_4e85_81ad_c1a3f2045c3d_Feature_govern.Release</t>
  </si>
  <si>
    <t>all_VSTS_ada7b77f_d823_4e85_81ad_c1a3f2045c3d_Feature_Microsoft.VSTS.Common.Priority</t>
  </si>
  <si>
    <t>all_VSTS_ada7b77f_d823_4e85_81ad_c1a3f2045c3d_Product Backlog Item_govern.Release</t>
  </si>
  <si>
    <t>all_VSTS_ada7b77f_d823_4e85_81ad_c1a3f2045c3d_Impediment_Microsoft.VSTS.Common.Priority</t>
  </si>
  <si>
    <t>all_VSTS_ada7b77f_d823_4e85_81ad_c1a3f2045c3d_Task_govern.Release</t>
  </si>
  <si>
    <t>all_VSTS_ada7b77f_d823_4e85_81ad_c1a3f2045c3d_Product Backlog Item_Microsoft.VSTS.Common.Priority</t>
  </si>
  <si>
    <t>all_VSTS_ada7b77f_d823_4e85_81ad_c1a3f2045c3d_govern.Release</t>
  </si>
  <si>
    <t>all_VSTS_ada7b77f_d823_4e85_81ad_c1a3f2045c3d_Task_Microsoft.VSTS.Common.Priority</t>
  </si>
  <si>
    <t>all_VSTS_ada7b77f_d823_4e85_81ad_c1a3f2045c3d_Test Case_Microsoft.VSTS.Common.Priority</t>
  </si>
  <si>
    <t>all_VSTS_ada7b77f_d823_4e85_81ad_c1a3f2045c3d_Microsoft.VSTS.Common.Priority</t>
  </si>
  <si>
    <t>Effort</t>
  </si>
  <si>
    <t>WorkOrder#</t>
  </si>
  <si>
    <t>-</t>
  </si>
  <si>
    <t>10.03.051</t>
  </si>
  <si>
    <t>TS Staging and Technical Implementation Services</t>
  </si>
  <si>
    <t>10.03.550</t>
  </si>
  <si>
    <t>Formulas Normal</t>
  </si>
  <si>
    <t>10.04.100</t>
  </si>
  <si>
    <t>User Added Fields</t>
  </si>
  <si>
    <t>10.04.101</t>
  </si>
  <si>
    <t>Property Control Forms Normal</t>
  </si>
  <si>
    <t>10.04.102</t>
  </si>
  <si>
    <t>SRT Forms Complex</t>
  </si>
  <si>
    <t>10.04.103</t>
  </si>
  <si>
    <t>SRT Forms Normal</t>
  </si>
  <si>
    <t>10.04.104</t>
  </si>
  <si>
    <t>AR/CC Forms Complex</t>
  </si>
  <si>
    <t>10.04.105</t>
  </si>
  <si>
    <t>AR/CC Forms Normal</t>
  </si>
  <si>
    <t>10.04.106</t>
  </si>
  <si>
    <t>Permitting Forms Complex</t>
  </si>
  <si>
    <t>10.04.107</t>
  </si>
  <si>
    <t>Permitting Forms Normal</t>
  </si>
  <si>
    <t>10.04.108</t>
  </si>
  <si>
    <t>Batch Processes Normal</t>
  </si>
  <si>
    <t>10.04.109</t>
  </si>
  <si>
    <t>SQL Queries</t>
  </si>
  <si>
    <t>10.04.110</t>
  </si>
  <si>
    <t>Cool Bar Queries Normal</t>
  </si>
  <si>
    <t>10.04.111</t>
  </si>
  <si>
    <t>Search Screens Normal</t>
  </si>
  <si>
    <t>10.04.112</t>
  </si>
  <si>
    <t>SQL Stored Prcedure Complex</t>
  </si>
  <si>
    <t>10.04.113</t>
  </si>
  <si>
    <t>SQL Stored Procdures Normal</t>
  </si>
  <si>
    <t>10.04.114</t>
  </si>
  <si>
    <t>SQL Views Complex</t>
  </si>
  <si>
    <t>10.04.115</t>
  </si>
  <si>
    <t>SQL Views Normal</t>
  </si>
  <si>
    <t>10.04.116</t>
  </si>
  <si>
    <t>SQL Views Simple</t>
  </si>
  <si>
    <t>10.04.117</t>
  </si>
  <si>
    <t>Configure up to 5 “dashboards, CoolBar queries &amp; summary screens”</t>
  </si>
  <si>
    <t>10.04.201</t>
  </si>
  <si>
    <t>10.04.300</t>
  </si>
  <si>
    <t>10.04.301</t>
  </si>
  <si>
    <t>10.04.302</t>
  </si>
  <si>
    <t>10.04.303</t>
  </si>
  <si>
    <t>10.04.304</t>
  </si>
  <si>
    <t>10.04.600</t>
  </si>
  <si>
    <t>10.04.601</t>
  </si>
  <si>
    <t>10.04.602</t>
  </si>
  <si>
    <t>10.04.603</t>
  </si>
  <si>
    <t>10.04.604</t>
  </si>
  <si>
    <t>10.04.605</t>
  </si>
  <si>
    <t>10.04.606</t>
  </si>
  <si>
    <t>10.04.607</t>
  </si>
  <si>
    <t>10.04.608</t>
  </si>
  <si>
    <t>10.04.609</t>
  </si>
  <si>
    <t>10.04.610</t>
  </si>
  <si>
    <t>10.04.801</t>
  </si>
  <si>
    <t>Test Software customizations</t>
  </si>
  <si>
    <t>10.05.800</t>
  </si>
  <si>
    <t>Provide Acceptance Testing Support</t>
  </si>
  <si>
    <t>10.05.802</t>
  </si>
  <si>
    <t>Provide Go-Live Support</t>
  </si>
  <si>
    <t>10.07.123</t>
  </si>
  <si>
    <t>R&amp;D Contingency 20%</t>
  </si>
  <si>
    <t>10.07.699</t>
  </si>
  <si>
    <t>(DEV) KEN_BR_BP_ST_InitMissingFilerEvents</t>
  </si>
  <si>
    <t>(DEV) KEN_BR_BP_ST_UpdateMissingFilerEvents</t>
  </si>
  <si>
    <t>(DEV) View Query</t>
  </si>
  <si>
    <t>(DEV) On Time Credit</t>
  </si>
  <si>
    <t>(DEV) Develop .NET AppXtender Interface</t>
  </si>
  <si>
    <t>(DEV) KEN_SelfReportedTax_OFActions.AccountNoFormat</t>
  </si>
  <si>
    <t>(DEV) KEN_BP_FileParser</t>
  </si>
  <si>
    <t>(DEV) KEN_BR_BP_AR_ExportCollectionAgency</t>
  </si>
  <si>
    <t>(DEV) KEN_BR_BP_AR_ImportCollectionAgency</t>
  </si>
  <si>
    <t>(DEV) BR_BP_BinaryInterface</t>
  </si>
  <si>
    <t>(DEV) KEN_Export_AP</t>
  </si>
  <si>
    <t>(Trainning) Provide Acceptance Testing Training</t>
  </si>
  <si>
    <t>(Trainning) OpenForms Designer</t>
  </si>
  <si>
    <t>(Trainning) Business Entity Designer</t>
  </si>
  <si>
    <t>(Trainning) Govern Security Manager (GSM)</t>
  </si>
  <si>
    <t>(Trainning) Govern Administrator (GNA)</t>
  </si>
  <si>
    <t>(Trainning) OpenForms Overview &amp; New Features</t>
  </si>
  <si>
    <t>Wrong Payment Reapplication --&gt;example : 106378 Buys Beaver Log</t>
  </si>
  <si>
    <t>BUG</t>
  </si>
  <si>
    <t>Wrong Payment Reapplication</t>
  </si>
  <si>
    <t>Correction on a return with partial payment transfer</t>
  </si>
  <si>
    <t>#KEN Upgrade to v6.1</t>
  </si>
  <si>
    <t xml:space="preserve"> WM - eGovern</t>
  </si>
  <si>
    <t>Added By Scrum Team</t>
  </si>
  <si>
    <t>Binary Interface needs to convert from permit to Workflow</t>
  </si>
  <si>
    <t>Preparations &amp; Fix in 6.1</t>
  </si>
  <si>
    <t>Create Forms in 6.1</t>
  </si>
  <si>
    <t>Feature 24898:Kenai Upgrade from v5.2 to v6.1 (2018/07/23)</t>
  </si>
  <si>
    <t>Added By Scrum Team, In Progress</t>
  </si>
  <si>
    <t>Not Started</t>
  </si>
  <si>
    <t>Test Batch Process &amp; Customization in 6.1</t>
  </si>
  <si>
    <t>Coordination</t>
  </si>
  <si>
    <t>Green Description - 100% Completed</t>
  </si>
  <si>
    <t>Green Differential - Under initial estimate</t>
  </si>
  <si>
    <t>Yellow Description - New Items</t>
  </si>
  <si>
    <t>Feature 24898:Kenai Upgrade from v5.2 to v6.1  - List Of Rejected PBI</t>
  </si>
  <si>
    <t>Billable Hours</t>
  </si>
  <si>
    <t>Duplicate of 29009 -  Not Billable</t>
  </si>
  <si>
    <t>Transfer Billable Hours to 10.04.201</t>
  </si>
  <si>
    <t>Transfer Billable Hours to 29651</t>
  </si>
  <si>
    <t>Transfer Billable Hours to 29664</t>
  </si>
  <si>
    <t>Transfer Billable Hours to 29641</t>
  </si>
  <si>
    <t>Transfer Billable Hours to 10.04.114</t>
  </si>
  <si>
    <t>Transfer Billable Hours to 10.04.116</t>
  </si>
  <si>
    <t>Impact</t>
  </si>
  <si>
    <t>(Training) OpenForms Trainning for Kenai</t>
  </si>
  <si>
    <t>Transfer Billable Hours to 29164</t>
  </si>
  <si>
    <t>10.04.616</t>
  </si>
  <si>
    <t>10.04.612</t>
  </si>
  <si>
    <t>10.04.613</t>
  </si>
  <si>
    <t>10.04.614</t>
  </si>
  <si>
    <t>10.04.615</t>
  </si>
  <si>
    <t>\KB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</si>
</sst>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\ AM/PM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1" fontId="11" fillId="7" borderId="0">
      <alignment vertical="top"/>
    </xf>
    <xf numFmtId="0" fontId="14" fillId="9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5" fillId="0" borderId="0" xfId="4" applyAlignment="1">
      <alignment wrapText="1"/>
    </xf>
    <xf numFmtId="9" fontId="0" fillId="0" borderId="0" xfId="1" applyFont="1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0" fillId="2" borderId="0" xfId="2" applyFont="1" applyAlignment="1">
      <alignment horizontal="right" vertical="top"/>
    </xf>
    <xf numFmtId="0" fontId="0" fillId="0" borderId="0" xfId="0" applyAlignment="1">
      <alignment vertical="top"/>
    </xf>
    <xf numFmtId="0" fontId="5" fillId="0" borderId="0" xfId="4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5" fillId="0" borderId="0" xfId="4" applyAlignment="1">
      <alignment horizontal="left" vertical="top"/>
    </xf>
    <xf numFmtId="0" fontId="4" fillId="3" borderId="1" xfId="3" applyFont="1" applyFill="1" applyBorder="1" applyAlignment="1">
      <alignment horizontal="left" vertical="top"/>
    </xf>
    <xf numFmtId="0" fontId="0" fillId="0" borderId="0" xfId="0" applyFont="1" applyAlignment="1">
      <alignment horizontal="right" vertical="top"/>
    </xf>
    <xf numFmtId="9" fontId="4" fillId="3" borderId="0" xfId="1" applyFont="1" applyFill="1" applyAlignment="1">
      <alignment horizontal="right" vertical="top"/>
    </xf>
    <xf numFmtId="0" fontId="0" fillId="0" borderId="0" xfId="0" applyAlignment="1">
      <alignment horizontal="right" vertical="top"/>
    </xf>
    <xf numFmtId="9" fontId="0" fillId="0" borderId="0" xfId="1" applyFont="1" applyAlignment="1">
      <alignment horizontal="right" vertical="top"/>
    </xf>
    <xf numFmtId="0" fontId="4" fillId="3" borderId="0" xfId="3" applyAlignment="1">
      <alignment vertical="top"/>
    </xf>
    <xf numFmtId="0" fontId="7" fillId="4" borderId="2" xfId="5" applyBorder="1" applyAlignment="1">
      <alignment horizontal="left" vertical="top"/>
    </xf>
    <xf numFmtId="0" fontId="2" fillId="2" borderId="3" xfId="2" applyBorder="1" applyAlignment="1">
      <alignment horizontal="left" vertical="top"/>
    </xf>
    <xf numFmtId="0" fontId="2" fillId="2" borderId="4" xfId="2" applyBorder="1" applyAlignment="1">
      <alignment horizontal="left" vertical="top"/>
    </xf>
    <xf numFmtId="0" fontId="13" fillId="0" borderId="0" xfId="0" applyFont="1" applyAlignment="1">
      <alignment horizontal="right" vertical="top"/>
    </xf>
    <xf numFmtId="49" fontId="5" fillId="0" borderId="0" xfId="4" applyNumberFormat="1" applyAlignment="1">
      <alignment horizontal="left" vertical="top"/>
    </xf>
    <xf numFmtId="49" fontId="4" fillId="3" borderId="0" xfId="3" applyNumberFormat="1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0" fillId="0" borderId="0" xfId="0" applyNumberFormat="1" applyFont="1" applyAlignment="1">
      <alignment horizontal="left" vertical="center"/>
    </xf>
    <xf numFmtId="0" fontId="4" fillId="3" borderId="0" xfId="3" applyAlignment="1">
      <alignment horizontal="right" vertical="top"/>
    </xf>
    <xf numFmtId="0" fontId="4" fillId="3" borderId="0" xfId="3" applyAlignment="1">
      <alignment horizontal="left" vertical="top"/>
    </xf>
    <xf numFmtId="0" fontId="3" fillId="8" borderId="0" xfId="0" applyFont="1" applyFill="1" applyAlignment="1">
      <alignment vertical="center"/>
    </xf>
    <xf numFmtId="0" fontId="0" fillId="8" borderId="0" xfId="0" applyFill="1"/>
    <xf numFmtId="0" fontId="4" fillId="3" borderId="0" xfId="3" applyNumberFormat="1" applyBorder="1" applyAlignment="1">
      <alignment horizontal="left" vertical="top"/>
    </xf>
    <xf numFmtId="0" fontId="4" fillId="3" borderId="1" xfId="3" applyNumberFormat="1" applyBorder="1" applyAlignment="1">
      <alignment horizontal="left" vertical="top"/>
    </xf>
    <xf numFmtId="0" fontId="14" fillId="9" borderId="0" xfId="9"/>
    <xf numFmtId="9" fontId="12" fillId="0" borderId="0" xfId="1" applyFont="1" applyAlignment="1">
      <alignment horizontal="left" vertical="top"/>
    </xf>
    <xf numFmtId="9" fontId="4" fillId="3" borderId="5" xfId="1" applyFont="1" applyFill="1" applyBorder="1" applyAlignment="1">
      <alignment horizontal="right" vertical="top"/>
    </xf>
    <xf numFmtId="9" fontId="0" fillId="0" borderId="0" xfId="1" applyFont="1" applyAlignment="1">
      <alignment horizontal="left" vertical="top"/>
    </xf>
    <xf numFmtId="0" fontId="4" fillId="3" borderId="0" xfId="3" applyAlignment="1">
      <alignment horizontal="left" vertical="top"/>
    </xf>
    <xf numFmtId="165" fontId="0" fillId="0" borderId="0" xfId="0" applyNumberFormat="1"/>
    <xf numFmtId="165" fontId="2" fillId="2" borderId="0" xfId="2" applyNumberFormat="1" applyAlignment="1">
      <alignment horizontal="right" vertical="top"/>
    </xf>
    <xf numFmtId="165" fontId="4" fillId="3" borderId="0" xfId="3" applyNumberFormat="1" applyAlignment="1">
      <alignment horizontal="right" vertical="top"/>
    </xf>
    <xf numFmtId="165" fontId="0" fillId="0" borderId="0" xfId="0" applyNumberFormat="1" applyAlignment="1">
      <alignment horizontal="right" vertical="top"/>
    </xf>
    <xf numFmtId="165" fontId="7" fillId="4" borderId="0" xfId="5" applyNumberFormat="1" applyAlignment="1">
      <alignment horizontal="right" vertical="top"/>
    </xf>
    <xf numFmtId="165" fontId="7" fillId="4" borderId="0" xfId="5" applyNumberFormat="1"/>
    <xf numFmtId="0" fontId="7" fillId="4" borderId="4" xfId="5" applyBorder="1" applyAlignment="1">
      <alignment horizontal="left" vertical="top"/>
    </xf>
    <xf numFmtId="0" fontId="14" fillId="9" borderId="6" xfId="9" applyBorder="1" applyAlignment="1">
      <alignment horizontal="left" vertical="top"/>
    </xf>
    <xf numFmtId="165" fontId="14" fillId="9" borderId="0" xfId="9" applyNumberFormat="1"/>
    <xf numFmtId="9" fontId="14" fillId="9" borderId="0" xfId="9" applyNumberFormat="1"/>
    <xf numFmtId="165" fontId="14" fillId="9" borderId="0" xfId="9" applyNumberFormat="1" applyAlignment="1">
      <alignment horizontal="right" vertical="top"/>
    </xf>
    <xf numFmtId="0" fontId="16" fillId="0" borderId="0" xfId="0" applyFont="1"/>
    <xf numFmtId="9" fontId="16" fillId="0" borderId="0" xfId="1" applyFont="1"/>
    <xf numFmtId="0" fontId="17" fillId="6" borderId="0" xfId="7" applyFont="1"/>
    <xf numFmtId="0" fontId="17" fillId="0" borderId="0" xfId="0" applyFont="1"/>
    <xf numFmtId="9" fontId="17" fillId="0" borderId="0" xfId="0" applyNumberFormat="1" applyFont="1"/>
    <xf numFmtId="0" fontId="18" fillId="0" borderId="0" xfId="0" applyFont="1"/>
    <xf numFmtId="0" fontId="7" fillId="4" borderId="0" xfId="5"/>
    <xf numFmtId="0" fontId="7" fillId="4" borderId="0" xfId="5" applyBorder="1" applyAlignment="1">
      <alignment horizontal="left" vertical="top"/>
    </xf>
    <xf numFmtId="0" fontId="7" fillId="4" borderId="0" xfId="5" applyAlignment="1">
      <alignment horizontal="left" vertical="top"/>
    </xf>
    <xf numFmtId="9" fontId="7" fillId="4" borderId="0" xfId="5" applyNumberFormat="1"/>
    <xf numFmtId="0" fontId="15" fillId="5" borderId="0" xfId="6" applyFont="1" applyAlignment="1">
      <alignment horizontal="center"/>
    </xf>
    <xf numFmtId="0" fontId="8" fillId="5" borderId="0" xfId="6" applyFont="1" applyAlignment="1">
      <alignment horizontal="center" vertical="top"/>
    </xf>
    <xf numFmtId="0" fontId="4" fillId="3" borderId="0" xfId="3" applyAlignment="1">
      <alignment horizontal="left" vertical="top"/>
    </xf>
    <xf numFmtId="0" fontId="9" fillId="3" borderId="0" xfId="3" applyFont="1" applyAlignment="1">
      <alignment horizontal="left" vertical="top"/>
    </xf>
  </cellXfs>
  <cellStyles count="10">
    <cellStyle name="40% - Accent5" xfId="7" builtinId="47"/>
    <cellStyle name="Accent1" xfId="3" builtinId="29"/>
    <cellStyle name="Accent5" xfId="6" builtinId="45"/>
    <cellStyle name="Bad" xfId="2" builtinId="27"/>
    <cellStyle name="Good" xfId="5" builtinId="26"/>
    <cellStyle name="Hyperlink" xfId="4" builtinId="8"/>
    <cellStyle name="Neutral" xfId="9" builtinId="28"/>
    <cellStyle name="Normal" xfId="0" builtinId="0"/>
    <cellStyle name="Out of Release" xfId="8"/>
    <cellStyle name="Percent" xfId="1" builtinId="5"/>
  </cellStyles>
  <dxfs count="29">
    <dxf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rgb="FFDEE8F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FFFFFF"/>
        </top>
        <bottom style="medium">
          <color rgb="FFFFFFFF"/>
        </bottom>
      </border>
    </dxf>
    <dxf>
      <alignment horizontal="righ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0" formatCode="General"/>
      <alignment horizontal="left"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DEE8F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medium">
          <color rgb="FFFFFFFF"/>
        </top>
        <bottom style="medium">
          <color rgb="FFFFFFFF"/>
        </bottom>
      </border>
    </dxf>
    <dxf>
      <numFmt numFmtId="165" formatCode="0.0"/>
      <alignment horizontal="right" vertical="top" textRotation="0" wrapText="0" indent="0" justifyLastLine="0" shrinkToFit="0" readingOrder="0"/>
    </dxf>
    <dxf>
      <numFmt numFmtId="165" formatCode="0.0"/>
      <alignment horizontal="right" vertical="top" textRotation="0" wrapText="0" indent="0" justifyLastLine="0" shrinkToFit="0" readingOrder="0"/>
    </dxf>
    <dxf>
      <numFmt numFmtId="165" formatCode="0.0"/>
      <alignment horizontal="right" vertical="top" textRotation="0" wrapText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0" formatCode="General"/>
      <alignment horizontal="left"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uzon/Documents/Harris%20Govern/2018/v1803%20Progress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1803"/>
      <sheetName val="Roadmap"/>
      <sheetName val="Project"/>
      <sheetName val="#CUY"/>
      <sheetName val="#CUY Part 1"/>
      <sheetName val="#CUY Part 2"/>
      <sheetName val="#SAMA"/>
      <sheetName val="Variables"/>
      <sheetName val="VSTS_ValidationWS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http://mrn-tfs-p02/ReportServer/Pages/ReportViewer.aspx?%2fPBI&amp;rc:Parameters=false&amp;rs:Command=Render&amp;ID=</v>
          </cell>
        </row>
        <row r="3">
          <cell r="B3" t="str">
            <v>http://mtl-tfs2015:8080/tfs/Govern/GovernScrum/_workitems?_a=edit&amp;id=</v>
          </cell>
        </row>
      </sheetData>
      <sheetData sheetId="8"/>
    </sheetDataSet>
  </externalBook>
</externalLink>
</file>

<file path=xl/tables/table1.xml><?xml version="1.0" encoding="utf-8"?>
<table xmlns="http://schemas.openxmlformats.org/spreadsheetml/2006/main" id="4" name="Table1485" displayName="Table1485" ref="B3:L21" totalsRowShown="0" headerRowDxfId="28" dataDxfId="27">
  <autoFilter ref="B3:L21"/>
  <tableColumns count="11">
    <tableColumn id="1" name="ID" dataDxfId="26"/>
    <tableColumn id="8" name="T" dataDxfId="25">
      <calculatedColumnFormula>HYPERLINK([1]Variables!$B$3&amp;B4, "T")</calculatedColumnFormula>
    </tableColumn>
    <tableColumn id="2" name="R" dataDxfId="24" dataCellStyle="Hyperlink">
      <calculatedColumnFormula>HYPERLINK([1]Variables!$B$2&amp;B4, "R")</calculatedColumnFormula>
    </tableColumn>
    <tableColumn id="10" name="Work Order" dataDxfId="23" dataCellStyle="Accent1"/>
    <tableColumn id="3" name="Title" dataDxfId="22"/>
    <tableColumn id="11" name="Status" dataDxfId="21"/>
    <tableColumn id="4" name="Initial Estimate" dataDxfId="20"/>
    <tableColumn id="5" name="Completed Work" dataDxfId="19"/>
    <tableColumn id="6" name="Remaining Work" dataDxfId="18"/>
    <tableColumn id="7" name="% Completion" dataDxfId="17" dataCellStyle="Percent">
      <calculatedColumnFormula>I4/(I4+J4)</calculatedColumnFormula>
    </tableColumn>
    <tableColumn id="9" name="Differential" dataDxfId="16">
      <calculatedColumnFormula>(I4+J4)-H4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e4" displayName="Table4" ref="B30:H64" totalsRowShown="0" headerRowDxfId="15" dataCellStyle="Normal">
  <autoFilter ref="B30:H64"/>
  <tableColumns count="7">
    <tableColumn id="1" name="ID" dataCellStyle="Normal"/>
    <tableColumn id="2" name="T" dataDxfId="14" dataCellStyle="Hyperlink">
      <calculatedColumnFormula>HYPERLINK(Variables!$B$3&amp;B31, "T")</calculatedColumnFormula>
    </tableColumn>
    <tableColumn id="3" name="R" dataDxfId="13" dataCellStyle="Hyperlink">
      <calculatedColumnFormula>HYPERLINK(Variables!$B$2&amp;B31, "R")</calculatedColumnFormula>
    </tableColumn>
    <tableColumn id="4" name="Work Order" dataCellStyle="Normal"/>
    <tableColumn id="5" name="Title" dataCellStyle="Normal"/>
    <tableColumn id="6" name="Billable Hours" dataCellStyle="Normal"/>
    <tableColumn id="7" name="Status" dataCellStyle="Normal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VSTS_ada7b77f_d823_4e85_81ad_c1a3f2045c3d" displayName="VSTS_ada7b77f_d823_4e85_81ad_c1a3f2045c3d" ref="A2:J46" totalsRowShown="0" headerRowCellStyle="Normal" dataCellStyle="Normal">
  <autoFilter ref="A2:J46"/>
  <tableColumns count="10">
    <tableColumn id="1" name="ID" dataCellStyle="Normal"/>
    <tableColumn id="13" name="WorkOrder#" dataCellStyle="Normal"/>
    <tableColumn id="3" name="Title" dataCellStyle="Normal"/>
    <tableColumn id="12" name="Effort" dataCellStyle="Normal"/>
    <tableColumn id="6" name="Tags" dataCellStyle="Normal"/>
    <tableColumn id="2" name="Work Item Type" dataCellStyle="Normal"/>
    <tableColumn id="8" name="Iteration Path" dataCellStyle="Normal"/>
    <tableColumn id="9" name="Priority" dataCellStyle="Normal"/>
    <tableColumn id="11" name="Release" dataCellStyle="Normal"/>
    <tableColumn id="4" name="Assigned To" dataCellStyle="Norm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1484" displayName="Table1484" ref="A2:K55" totalsRowShown="0" headerRowDxfId="12" dataDxfId="11">
  <autoFilter ref="A2:K55"/>
  <tableColumns count="11">
    <tableColumn id="1" name="ID" dataDxfId="10"/>
    <tableColumn id="8" name="T" dataDxfId="9">
      <calculatedColumnFormula>HYPERLINK([1]Variables!$B$3&amp;A3, "T")</calculatedColumnFormula>
    </tableColumn>
    <tableColumn id="2" name="R" dataDxfId="8" dataCellStyle="Hyperlink">
      <calculatedColumnFormula>HYPERLINK([1]Variables!$B$2&amp;A3, "R")</calculatedColumnFormula>
    </tableColumn>
    <tableColumn id="10" name="Work Order" dataDxfId="7" dataCellStyle="Accent1"/>
    <tableColumn id="3" name="Title" dataDxfId="6"/>
    <tableColumn id="11" name="Status" dataDxfId="5"/>
    <tableColumn id="4" name="Initial Estimate" dataDxfId="4"/>
    <tableColumn id="5" name="Completed Work" dataDxfId="3"/>
    <tableColumn id="6" name="Remaining Work" dataDxfId="2"/>
    <tableColumn id="7" name="% Completion" dataDxfId="1" dataCellStyle="Percent">
      <calculatedColumnFormula>H3/(H3+I3)</calculatedColumnFormula>
    </tableColumn>
    <tableColumn id="9" name="Differential" dataDxfId="0">
      <calculatedColumnFormula>(H3+I3)-G3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mrn-tfs-p02/ReportServer/Pages/ReportViewer.aspx?%2fPBI&amp;rc:Parameters=false&amp;rs:Command=Render&amp;I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Layout" zoomScaleNormal="100" workbookViewId="0">
      <selection activeCell="A21" sqref="A21"/>
    </sheetView>
  </sheetViews>
  <sheetFormatPr defaultRowHeight="15" x14ac:dyDescent="0.25"/>
  <cols>
    <col min="1" max="1" width="32.42578125" bestFit="1" customWidth="1"/>
    <col min="2" max="2" width="19.5703125" bestFit="1" customWidth="1"/>
    <col min="3" max="3" width="20.140625" bestFit="1" customWidth="1"/>
    <col min="4" max="4" width="19.7109375" bestFit="1" customWidth="1"/>
    <col min="5" max="5" width="16.5703125" bestFit="1" customWidth="1"/>
    <col min="6" max="6" width="9" bestFit="1" customWidth="1"/>
  </cols>
  <sheetData>
    <row r="1" spans="1:6" ht="23.25" x14ac:dyDescent="0.35">
      <c r="A1" s="61" t="s">
        <v>26</v>
      </c>
      <c r="B1" s="61"/>
      <c r="C1" s="61"/>
      <c r="D1" s="61"/>
      <c r="E1" s="61"/>
      <c r="F1" s="61"/>
    </row>
    <row r="2" spans="1:6" ht="18.75" x14ac:dyDescent="0.3">
      <c r="A2" s="53"/>
      <c r="B2" s="53"/>
      <c r="C2" s="53" t="s">
        <v>3</v>
      </c>
      <c r="D2" s="53" t="s">
        <v>2</v>
      </c>
      <c r="E2" s="53" t="s">
        <v>4</v>
      </c>
      <c r="F2" s="53"/>
    </row>
    <row r="3" spans="1:6" ht="18.75" x14ac:dyDescent="0.3">
      <c r="A3" s="54"/>
      <c r="B3" s="54"/>
      <c r="C3" s="54"/>
      <c r="D3" s="54"/>
      <c r="E3" s="55"/>
      <c r="F3" s="54"/>
    </row>
    <row r="4" spans="1:6" ht="5.25" customHeight="1" x14ac:dyDescent="0.3">
      <c r="A4" s="54"/>
      <c r="B4" s="54"/>
      <c r="C4" s="54"/>
      <c r="D4" s="54"/>
      <c r="E4" s="54"/>
      <c r="F4" s="54"/>
    </row>
    <row r="5" spans="1:6" ht="18.75" x14ac:dyDescent="0.3">
      <c r="A5" s="53"/>
      <c r="B5" s="53" t="s">
        <v>22</v>
      </c>
      <c r="C5" s="53" t="s">
        <v>3</v>
      </c>
      <c r="D5" s="53" t="s">
        <v>2</v>
      </c>
      <c r="E5" s="53" t="s">
        <v>4</v>
      </c>
      <c r="F5" s="53" t="s">
        <v>338</v>
      </c>
    </row>
    <row r="6" spans="1:6" ht="23.25" x14ac:dyDescent="0.35">
      <c r="A6" s="51" t="s">
        <v>315</v>
      </c>
      <c r="B6" s="51">
        <f>'#KEN'!H21</f>
        <v>1253</v>
      </c>
      <c r="C6" s="51">
        <f>'#KEN'!I21</f>
        <v>312</v>
      </c>
      <c r="D6" s="51">
        <f>'#KEN'!J21</f>
        <v>840</v>
      </c>
      <c r="E6" s="52">
        <f>'#KEN'!K21</f>
        <v>0.27083333333333331</v>
      </c>
      <c r="F6" s="51">
        <f>'#KEN'!L21</f>
        <v>-101</v>
      </c>
    </row>
    <row r="7" spans="1:6" ht="23.25" x14ac:dyDescent="0.35">
      <c r="A7" s="51" t="s">
        <v>316</v>
      </c>
      <c r="B7" s="51">
        <v>800</v>
      </c>
      <c r="C7" s="51"/>
      <c r="D7" s="51"/>
      <c r="E7" s="51"/>
      <c r="F7" s="51"/>
    </row>
  </sheetData>
  <mergeCells count="1">
    <mergeCell ref="A1:F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4"/>
  <sheetViews>
    <sheetView tabSelected="1" workbookViewId="0">
      <selection activeCell="J22" sqref="J22"/>
    </sheetView>
  </sheetViews>
  <sheetFormatPr defaultRowHeight="15" x14ac:dyDescent="0.25"/>
  <cols>
    <col min="1" max="1" width="9.140625" style="12"/>
    <col min="2" max="2" width="6.5703125" style="10" bestFit="1" customWidth="1"/>
    <col min="3" max="3" width="4.140625" style="12" customWidth="1"/>
    <col min="4" max="4" width="4.28515625" style="12" customWidth="1"/>
    <col min="5" max="5" width="13.42578125" style="27" customWidth="1"/>
    <col min="6" max="6" width="67.7109375" style="12" bestFit="1" customWidth="1"/>
    <col min="7" max="7" width="41" style="12" bestFit="1" customWidth="1"/>
    <col min="8" max="8" width="10.85546875" style="12" bestFit="1" customWidth="1"/>
    <col min="9" max="9" width="12.28515625" style="12" bestFit="1" customWidth="1"/>
    <col min="10" max="10" width="11.85546875" style="12" bestFit="1" customWidth="1"/>
    <col min="11" max="11" width="10.28515625" style="38" bestFit="1" customWidth="1"/>
    <col min="12" max="12" width="8.5703125" style="12" bestFit="1" customWidth="1"/>
    <col min="13" max="16384" width="9.140625" style="12"/>
  </cols>
  <sheetData>
    <row r="2" spans="2:12" ht="21" x14ac:dyDescent="0.25">
      <c r="B2" s="62" t="s">
        <v>321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2:12" x14ac:dyDescent="0.25">
      <c r="B3" s="10" t="s">
        <v>0</v>
      </c>
      <c r="C3" s="12" t="s">
        <v>27</v>
      </c>
      <c r="D3" s="12" t="s">
        <v>28</v>
      </c>
      <c r="E3" s="28" t="s">
        <v>29</v>
      </c>
      <c r="F3" s="12" t="s">
        <v>1</v>
      </c>
      <c r="G3" s="12" t="s">
        <v>18</v>
      </c>
      <c r="H3" s="13" t="s">
        <v>5</v>
      </c>
      <c r="I3" s="13" t="s">
        <v>3</v>
      </c>
      <c r="J3" s="13" t="s">
        <v>2</v>
      </c>
      <c r="K3" s="36" t="s">
        <v>4</v>
      </c>
      <c r="L3" s="13" t="s">
        <v>6</v>
      </c>
    </row>
    <row r="4" spans="2:12" ht="15.75" thickBot="1" x14ac:dyDescent="0.3">
      <c r="B4" s="10">
        <v>29009</v>
      </c>
      <c r="C4" s="11" t="str">
        <f>HYPERLINK(Variables!$B$3&amp;B4, "T")</f>
        <v>T</v>
      </c>
      <c r="D4" s="14" t="str">
        <f>HYPERLINK(Variables!$B$2&amp;B4, "R")</f>
        <v>R</v>
      </c>
      <c r="E4" t="s">
        <v>312</v>
      </c>
      <c r="F4" s="12" t="s">
        <v>314</v>
      </c>
      <c r="G4" s="35" t="s">
        <v>322</v>
      </c>
      <c r="H4" s="40">
        <v>0</v>
      </c>
      <c r="I4" s="40">
        <v>54.5</v>
      </c>
      <c r="J4" s="40">
        <v>6</v>
      </c>
      <c r="K4" s="4">
        <f>IFERROR(Table1485[[#This Row],[Completed Work]]/(Table1485[[#This Row],[Completed Work]]+Table1485[[#This Row],[Remaining Work]]),0)</f>
        <v>0.90082644628099173</v>
      </c>
      <c r="L4" s="41">
        <f>(I4+J4)-H4</f>
        <v>60.5</v>
      </c>
    </row>
    <row r="5" spans="2:12" ht="15.75" thickBot="1" x14ac:dyDescent="0.3">
      <c r="B5" s="20"/>
      <c r="C5" s="33"/>
      <c r="D5" s="34"/>
      <c r="E5" s="26"/>
      <c r="F5" s="39"/>
      <c r="G5" s="39"/>
      <c r="H5" s="42"/>
      <c r="I5" s="42"/>
      <c r="J5" s="42"/>
      <c r="K5" s="37"/>
      <c r="L5" s="42"/>
    </row>
    <row r="6" spans="2:12" x14ac:dyDescent="0.25">
      <c r="B6">
        <v>29594</v>
      </c>
      <c r="C6" s="11" t="str">
        <f>HYPERLINK(Variables!$B$3&amp;B6, "T")</f>
        <v>T</v>
      </c>
      <c r="D6" s="14" t="str">
        <f>HYPERLINK(Variables!$B$2&amp;B6, "R")</f>
        <v>R</v>
      </c>
      <c r="E6" t="s">
        <v>230</v>
      </c>
      <c r="F6" t="s">
        <v>229</v>
      </c>
      <c r="G6" t="s">
        <v>323</v>
      </c>
      <c r="H6" s="40">
        <v>42</v>
      </c>
      <c r="I6" s="40">
        <v>0</v>
      </c>
      <c r="J6" s="40">
        <v>42</v>
      </c>
      <c r="K6" s="4">
        <f>IFERROR(Table1485[[#This Row],[Completed Work]]/(Table1485[[#This Row],[Completed Work]]+Table1485[[#This Row],[Remaining Work]]),0)</f>
        <v>0</v>
      </c>
      <c r="L6" s="43">
        <f t="shared" ref="L6:L19" si="0">(I6+J6)-H6</f>
        <v>0</v>
      </c>
    </row>
    <row r="7" spans="2:12" x14ac:dyDescent="0.25">
      <c r="B7">
        <v>29595</v>
      </c>
      <c r="C7" s="11" t="str">
        <f>HYPERLINK(Variables!$B$3&amp;B7, "T")</f>
        <v>T</v>
      </c>
      <c r="D7" s="14" t="str">
        <f>HYPERLINK(Variables!$B$2&amp;B7, "R")</f>
        <v>R</v>
      </c>
      <c r="E7" t="s">
        <v>232</v>
      </c>
      <c r="F7" t="s">
        <v>231</v>
      </c>
      <c r="G7" t="s">
        <v>323</v>
      </c>
      <c r="H7" s="40">
        <v>16</v>
      </c>
      <c r="I7" s="40">
        <v>0</v>
      </c>
      <c r="J7" s="40">
        <v>16</v>
      </c>
      <c r="K7" s="4">
        <f>IFERROR(Table1485[[#This Row],[Completed Work]]/(Table1485[[#This Row],[Completed Work]]+Table1485[[#This Row],[Remaining Work]]),0)</f>
        <v>0</v>
      </c>
      <c r="L7" s="43">
        <f t="shared" si="0"/>
        <v>0</v>
      </c>
    </row>
    <row r="8" spans="2:12" x14ac:dyDescent="0.25">
      <c r="B8">
        <v>29609</v>
      </c>
      <c r="C8" s="11" t="str">
        <f>HYPERLINK(Variables!$B$3&amp;B8, "T")</f>
        <v>T</v>
      </c>
      <c r="D8" s="14" t="str">
        <f>HYPERLINK(Variables!$B$2&amp;B8, "R")</f>
        <v>R</v>
      </c>
      <c r="E8" t="s">
        <v>260</v>
      </c>
      <c r="F8" t="s">
        <v>259</v>
      </c>
      <c r="G8" t="s">
        <v>323</v>
      </c>
      <c r="H8">
        <v>72</v>
      </c>
      <c r="I8" s="40">
        <v>0</v>
      </c>
      <c r="J8" s="40">
        <v>72</v>
      </c>
      <c r="K8" s="4">
        <f>IFERROR(Table1485[[#This Row],[Completed Work]]/(Table1485[[#This Row],[Completed Work]]+Table1485[[#This Row],[Remaining Work]]),0)</f>
        <v>0</v>
      </c>
      <c r="L8" s="43">
        <f t="shared" si="0"/>
        <v>0</v>
      </c>
    </row>
    <row r="9" spans="2:12" x14ac:dyDescent="0.25">
      <c r="B9">
        <v>29611</v>
      </c>
      <c r="C9" s="11" t="str">
        <f>HYPERLINK(Variables!$B$3&amp;B9, "T")</f>
        <v>T</v>
      </c>
      <c r="D9" s="14" t="str">
        <f>HYPERLINK(Variables!$B$2&amp;B9, "R")</f>
        <v>R</v>
      </c>
      <c r="E9" t="s">
        <v>264</v>
      </c>
      <c r="F9" t="s">
        <v>263</v>
      </c>
      <c r="G9" t="s">
        <v>323</v>
      </c>
      <c r="H9">
        <v>111</v>
      </c>
      <c r="I9" s="40">
        <v>0</v>
      </c>
      <c r="J9" s="40">
        <v>111</v>
      </c>
      <c r="K9" s="4">
        <f>IFERROR(Table1485[[#This Row],[Completed Work]]/(Table1485[[#This Row],[Completed Work]]+Table1485[[#This Row],[Remaining Work]]),0)</f>
        <v>0</v>
      </c>
      <c r="L9" s="43">
        <f t="shared" si="0"/>
        <v>0</v>
      </c>
    </row>
    <row r="10" spans="2:12" x14ac:dyDescent="0.25">
      <c r="B10">
        <v>29613</v>
      </c>
      <c r="C10" s="11" t="str">
        <f>HYPERLINK(Variables!$B$3&amp;B10, "T")</f>
        <v>T</v>
      </c>
      <c r="D10" s="14" t="str">
        <f>HYPERLINK(Variables!$B$2&amp;B10, "R")</f>
        <v>R</v>
      </c>
      <c r="E10" t="s">
        <v>268</v>
      </c>
      <c r="F10" t="s">
        <v>267</v>
      </c>
      <c r="G10" t="s">
        <v>323</v>
      </c>
      <c r="H10">
        <v>162.5</v>
      </c>
      <c r="I10" s="40">
        <v>0</v>
      </c>
      <c r="J10" s="40">
        <v>162.5</v>
      </c>
      <c r="K10" s="4">
        <f>IFERROR(Table1485[[#This Row],[Completed Work]]/(Table1485[[#This Row],[Completed Work]]+Table1485[[#This Row],[Remaining Work]]),0)</f>
        <v>0</v>
      </c>
      <c r="L10" s="43">
        <f t="shared" si="0"/>
        <v>0</v>
      </c>
    </row>
    <row r="11" spans="2:12" ht="15.75" customHeight="1" x14ac:dyDescent="0.25">
      <c r="B11">
        <v>29614</v>
      </c>
      <c r="C11" s="11" t="str">
        <f>HYPERLINK(Variables!$B$3&amp;B11, "T")</f>
        <v>T</v>
      </c>
      <c r="D11" s="14" t="str">
        <f>HYPERLINK(Variables!$B$2&amp;B11, "R")</f>
        <v>R</v>
      </c>
      <c r="E11" t="s">
        <v>269</v>
      </c>
      <c r="F11" t="s">
        <v>339</v>
      </c>
      <c r="G11" t="s">
        <v>323</v>
      </c>
      <c r="H11" s="40">
        <v>80</v>
      </c>
      <c r="I11" s="40">
        <v>5</v>
      </c>
      <c r="J11" s="40">
        <v>75</v>
      </c>
      <c r="K11" s="4">
        <f>IFERROR(Table1485[[#This Row],[Completed Work]]/(Table1485[[#This Row],[Completed Work]]+Table1485[[#This Row],[Remaining Work]]),0)</f>
        <v>6.25E-2</v>
      </c>
      <c r="L11" s="43">
        <f t="shared" si="0"/>
        <v>0</v>
      </c>
    </row>
    <row r="12" spans="2:12" x14ac:dyDescent="0.25">
      <c r="B12">
        <v>29632</v>
      </c>
      <c r="C12" s="11" t="str">
        <f>HYPERLINK(Variables!$B$3&amp;B12, "T")</f>
        <v>T</v>
      </c>
      <c r="D12" s="14" t="str">
        <f>HYPERLINK(Variables!$B$2&amp;B12, "R")</f>
        <v>R</v>
      </c>
      <c r="E12" t="s">
        <v>289</v>
      </c>
      <c r="F12" t="s">
        <v>288</v>
      </c>
      <c r="G12" t="s">
        <v>323</v>
      </c>
      <c r="H12" s="40">
        <v>139.5</v>
      </c>
      <c r="I12" s="40">
        <v>0</v>
      </c>
      <c r="J12" s="40">
        <v>139.5</v>
      </c>
      <c r="K12" s="4">
        <f>IFERROR(Table1485[[#This Row],[Completed Work]]/(Table1485[[#This Row],[Completed Work]]+Table1485[[#This Row],[Remaining Work]]),0)</f>
        <v>0</v>
      </c>
      <c r="L12" s="43">
        <f t="shared" si="0"/>
        <v>0</v>
      </c>
    </row>
    <row r="13" spans="2:12" x14ac:dyDescent="0.25">
      <c r="B13">
        <v>29633</v>
      </c>
      <c r="C13" s="11" t="str">
        <f>HYPERLINK(Variables!$B$3&amp;B13, "T")</f>
        <v>T</v>
      </c>
      <c r="D13" s="14" t="str">
        <f>HYPERLINK(Variables!$B$2&amp;B13, "R")</f>
        <v>R</v>
      </c>
      <c r="E13" t="s">
        <v>291</v>
      </c>
      <c r="F13" t="s">
        <v>290</v>
      </c>
      <c r="G13" t="s">
        <v>323</v>
      </c>
      <c r="H13" s="40">
        <v>24</v>
      </c>
      <c r="I13" s="40">
        <v>0</v>
      </c>
      <c r="J13" s="40">
        <v>24</v>
      </c>
      <c r="K13" s="4">
        <f>IFERROR(Table1485[[#This Row],[Completed Work]]/(Table1485[[#This Row],[Completed Work]]+Table1485[[#This Row],[Remaining Work]]),0)</f>
        <v>0</v>
      </c>
      <c r="L13" s="43">
        <f t="shared" si="0"/>
        <v>0</v>
      </c>
    </row>
    <row r="14" spans="2:12" x14ac:dyDescent="0.25">
      <c r="B14">
        <v>29634</v>
      </c>
      <c r="C14" s="11" t="str">
        <f>HYPERLINK(Variables!$B$3&amp;B14, "T")</f>
        <v>T</v>
      </c>
      <c r="D14" s="14" t="str">
        <f>HYPERLINK(Variables!$B$2&amp;B14, "R")</f>
        <v>R</v>
      </c>
      <c r="E14" t="s">
        <v>293</v>
      </c>
      <c r="F14" t="s">
        <v>292</v>
      </c>
      <c r="G14" t="s">
        <v>323</v>
      </c>
      <c r="H14" s="40">
        <v>49</v>
      </c>
      <c r="I14" s="40">
        <v>0</v>
      </c>
      <c r="J14" s="40">
        <v>49</v>
      </c>
      <c r="K14" s="4">
        <f>IFERROR(Table1485[[#This Row],[Completed Work]]/(Table1485[[#This Row],[Completed Work]]+Table1485[[#This Row],[Remaining Work]]),0)</f>
        <v>0</v>
      </c>
      <c r="L14" s="43">
        <f t="shared" si="0"/>
        <v>0</v>
      </c>
    </row>
    <row r="15" spans="2:12" x14ac:dyDescent="0.25">
      <c r="B15" s="57">
        <v>29641</v>
      </c>
      <c r="C15" s="58" t="str">
        <f>HYPERLINK(Variables!$B$3&amp;B15, "T")</f>
        <v>T</v>
      </c>
      <c r="D15" s="59" t="str">
        <f>HYPERLINK(Variables!$B$2&amp;B15, "R")</f>
        <v>R</v>
      </c>
      <c r="E15" s="57" t="s">
        <v>342</v>
      </c>
      <c r="F15" s="57" t="s">
        <v>319</v>
      </c>
      <c r="G15" s="57" t="s">
        <v>17</v>
      </c>
      <c r="H15" s="57">
        <v>54</v>
      </c>
      <c r="I15" s="45">
        <v>47</v>
      </c>
      <c r="J15" s="45">
        <v>0</v>
      </c>
      <c r="K15" s="60">
        <f>IFERROR(Table1485[[#This Row],[Completed Work]]/(Table1485[[#This Row],[Completed Work]]+Table1485[[#This Row],[Remaining Work]]),0)</f>
        <v>1</v>
      </c>
      <c r="L15" s="44">
        <f t="shared" si="0"/>
        <v>-7</v>
      </c>
    </row>
    <row r="16" spans="2:12" x14ac:dyDescent="0.25">
      <c r="B16" s="10">
        <v>29651</v>
      </c>
      <c r="C16" s="11" t="str">
        <f>HYPERLINK(Variables!$B$3&amp;B16, "T")</f>
        <v>T</v>
      </c>
      <c r="D16" s="14" t="str">
        <f>HYPERLINK(Variables!$B$2&amp;B16, "R")</f>
        <v>R</v>
      </c>
      <c r="E16" s="56" t="s">
        <v>343</v>
      </c>
      <c r="F16" s="12" t="s">
        <v>320</v>
      </c>
      <c r="G16" t="s">
        <v>17</v>
      </c>
      <c r="H16">
        <v>221</v>
      </c>
      <c r="I16" s="43">
        <v>131</v>
      </c>
      <c r="J16" s="43">
        <v>21</v>
      </c>
      <c r="K16" s="4">
        <f>IFERROR(Table1485[[#This Row],[Completed Work]]/(Table1485[[#This Row],[Completed Work]]+Table1485[[#This Row],[Remaining Work]]),0)</f>
        <v>0.86184210526315785</v>
      </c>
      <c r="L16" s="45">
        <f t="shared" si="0"/>
        <v>-69</v>
      </c>
    </row>
    <row r="17" spans="2:13" x14ac:dyDescent="0.25">
      <c r="B17">
        <v>29664</v>
      </c>
      <c r="C17" s="11" t="str">
        <f>HYPERLINK(Variables!$B$3&amp;B17, "T")</f>
        <v>T</v>
      </c>
      <c r="D17" s="14" t="str">
        <f>HYPERLINK(Variables!$B$2&amp;B17, "R")</f>
        <v>R</v>
      </c>
      <c r="E17" s="56" t="s">
        <v>344</v>
      </c>
      <c r="F17" t="s">
        <v>324</v>
      </c>
      <c r="G17" t="s">
        <v>17</v>
      </c>
      <c r="H17">
        <v>282</v>
      </c>
      <c r="I17" s="40">
        <v>68.5</v>
      </c>
      <c r="J17" s="40">
        <v>60</v>
      </c>
      <c r="K17" s="4">
        <f>IFERROR(Table1485[[#This Row],[Completed Work]]/(Table1485[[#This Row],[Completed Work]]+Table1485[[#This Row],[Remaining Work]]),0)</f>
        <v>0.53307392996108949</v>
      </c>
      <c r="L17" s="44">
        <f t="shared" si="0"/>
        <v>-153.5</v>
      </c>
    </row>
    <row r="18" spans="2:13" x14ac:dyDescent="0.25">
      <c r="B18">
        <v>29707</v>
      </c>
      <c r="C18" s="11" t="str">
        <f>HYPERLINK(Variables!$B$3&amp;B18, "T")</f>
        <v>T</v>
      </c>
      <c r="D18" s="14" t="str">
        <f>HYPERLINK(Variables!$B$2&amp;B18, "R")</f>
        <v>R</v>
      </c>
      <c r="E18" s="56" t="s">
        <v>345</v>
      </c>
      <c r="F18" t="s">
        <v>318</v>
      </c>
      <c r="G18" s="35" t="s">
        <v>322</v>
      </c>
      <c r="H18" s="40"/>
      <c r="I18" s="40">
        <v>4</v>
      </c>
      <c r="J18" s="40">
        <v>4</v>
      </c>
      <c r="K18" s="4">
        <f>IFERROR(Table1485[[#This Row],[Completed Work]]/(Table1485[[#This Row],[Completed Work]]+Table1485[[#This Row],[Remaining Work]]),0)</f>
        <v>0.5</v>
      </c>
      <c r="L18" s="41">
        <f t="shared" si="0"/>
        <v>8</v>
      </c>
    </row>
    <row r="19" spans="2:13" x14ac:dyDescent="0.25">
      <c r="B19">
        <v>29803</v>
      </c>
      <c r="C19" s="11" t="str">
        <f>HYPERLINK(Variables!$B$3&amp;B19, "T")</f>
        <v>T</v>
      </c>
      <c r="D19" s="14" t="str">
        <f>HYPERLINK(Variables!$B$2&amp;B19, "R")</f>
        <v>R</v>
      </c>
      <c r="E19" s="56" t="s">
        <v>341</v>
      </c>
      <c r="F19" t="s">
        <v>325</v>
      </c>
      <c r="G19" s="35" t="s">
        <v>317</v>
      </c>
      <c r="H19" s="40"/>
      <c r="I19" s="40">
        <v>2</v>
      </c>
      <c r="J19" s="40">
        <v>58</v>
      </c>
      <c r="K19" s="4">
        <f>IFERROR(Table1485[[#This Row],[Completed Work]]/(Table1485[[#This Row],[Completed Work]]+Table1485[[#This Row],[Remaining Work]]),0)</f>
        <v>3.3333333333333333E-2</v>
      </c>
      <c r="L19" s="41">
        <f t="shared" si="0"/>
        <v>60</v>
      </c>
    </row>
    <row r="20" spans="2:13" x14ac:dyDescent="0.25">
      <c r="C20" s="11"/>
      <c r="D20" s="14"/>
      <c r="E20" s="25"/>
      <c r="H20" s="43"/>
      <c r="I20" s="43"/>
      <c r="J20" s="43"/>
      <c r="K20" s="19"/>
      <c r="L20" s="43"/>
    </row>
    <row r="21" spans="2:13" ht="15.75" thickBot="1" x14ac:dyDescent="0.3">
      <c r="B21" s="20"/>
      <c r="C21" s="39"/>
      <c r="D21" s="39"/>
      <c r="E21" s="26"/>
      <c r="F21" s="39"/>
      <c r="G21" s="39"/>
      <c r="H21" s="42">
        <f>SUM(H4:H20)</f>
        <v>1253</v>
      </c>
      <c r="I21" s="42">
        <f>SUM(I4:I20)</f>
        <v>312</v>
      </c>
      <c r="J21" s="42">
        <f>SUM(J4:J20)</f>
        <v>840</v>
      </c>
      <c r="K21" s="17">
        <f>IFERROR(I21/(I21+J21),0)</f>
        <v>0.27083333333333331</v>
      </c>
      <c r="L21" s="42">
        <f>SUM(L4:L20)</f>
        <v>-101</v>
      </c>
    </row>
    <row r="22" spans="2:13" x14ac:dyDescent="0.25">
      <c r="F22" s="21" t="s">
        <v>326</v>
      </c>
    </row>
    <row r="23" spans="2:13" ht="15.75" thickBot="1" x14ac:dyDescent="0.3">
      <c r="F23" s="46" t="s">
        <v>327</v>
      </c>
    </row>
    <row r="24" spans="2:13" x14ac:dyDescent="0.25">
      <c r="F24" s="22" t="s">
        <v>24</v>
      </c>
    </row>
    <row r="25" spans="2:13" ht="15.75" thickBot="1" x14ac:dyDescent="0.3">
      <c r="F25" s="23" t="s">
        <v>25</v>
      </c>
    </row>
    <row r="26" spans="2:13" ht="15.75" thickBot="1" x14ac:dyDescent="0.3">
      <c r="F26" s="47" t="s">
        <v>328</v>
      </c>
    </row>
    <row r="29" spans="2:13" ht="21" x14ac:dyDescent="0.25">
      <c r="B29" s="62" t="s">
        <v>329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2:13" x14ac:dyDescent="0.25">
      <c r="B30" s="10" t="s">
        <v>0</v>
      </c>
      <c r="C30" s="12" t="s">
        <v>27</v>
      </c>
      <c r="D30" s="12" t="s">
        <v>28</v>
      </c>
      <c r="E30" s="28" t="s">
        <v>29</v>
      </c>
      <c r="F30" s="12" t="s">
        <v>1</v>
      </c>
      <c r="G30" s="12" t="s">
        <v>330</v>
      </c>
      <c r="H30" s="12" t="s">
        <v>18</v>
      </c>
      <c r="I30" s="13"/>
      <c r="J30" s="13"/>
      <c r="K30" s="13"/>
      <c r="L30" s="36"/>
      <c r="M30" s="13"/>
    </row>
    <row r="31" spans="2:13" x14ac:dyDescent="0.25">
      <c r="B31">
        <v>28997</v>
      </c>
      <c r="C31" s="11" t="str">
        <f>HYPERLINK(Variables!$B$3&amp;B31, "T")</f>
        <v>T</v>
      </c>
      <c r="D31" s="14" t="str">
        <f>HYPERLINK(Variables!$B$2&amp;B31, "R")</f>
        <v>R</v>
      </c>
      <c r="E31" t="s">
        <v>312</v>
      </c>
      <c r="F31" t="s">
        <v>313</v>
      </c>
      <c r="G31">
        <v>0</v>
      </c>
      <c r="H31" t="s">
        <v>331</v>
      </c>
      <c r="I31" s="40"/>
      <c r="J31" s="40"/>
      <c r="K31" s="40"/>
      <c r="L31" s="4"/>
      <c r="M31" s="43"/>
    </row>
    <row r="32" spans="2:13" x14ac:dyDescent="0.25">
      <c r="B32">
        <v>29593</v>
      </c>
      <c r="C32" s="11" t="str">
        <f>HYPERLINK(Variables!$B$3&amp;B32, "T")</f>
        <v>T</v>
      </c>
      <c r="D32" s="14" t="str">
        <f>HYPERLINK(Variables!$B$2&amp;B32, "R")</f>
        <v>R</v>
      </c>
      <c r="E32" t="s">
        <v>228</v>
      </c>
      <c r="F32" t="s">
        <v>192</v>
      </c>
      <c r="G32">
        <v>40</v>
      </c>
      <c r="H32" t="s">
        <v>332</v>
      </c>
      <c r="I32" s="48"/>
      <c r="J32" s="48"/>
      <c r="K32" s="48"/>
      <c r="L32" s="49"/>
      <c r="M32" s="50"/>
    </row>
    <row r="33" spans="2:13" x14ac:dyDescent="0.25">
      <c r="B33">
        <v>29606</v>
      </c>
      <c r="C33" s="11" t="str">
        <f>HYPERLINK(Variables!$B$3&amp;B33, "T")</f>
        <v>T</v>
      </c>
      <c r="D33" s="14" t="str">
        <f>HYPERLINK(Variables!$B$2&amp;B33, "R")</f>
        <v>R</v>
      </c>
      <c r="E33" t="s">
        <v>254</v>
      </c>
      <c r="F33" t="s">
        <v>253</v>
      </c>
      <c r="G33">
        <v>2.5</v>
      </c>
      <c r="H33" t="s">
        <v>332</v>
      </c>
      <c r="I33" s="48"/>
      <c r="J33" s="48"/>
      <c r="K33" s="48"/>
      <c r="L33" s="49"/>
      <c r="M33" s="50"/>
    </row>
    <row r="34" spans="2:13" x14ac:dyDescent="0.25">
      <c r="B34">
        <v>29596</v>
      </c>
      <c r="C34" s="11" t="str">
        <f>HYPERLINK(Variables!$B$3&amp;B34, "T")</f>
        <v>T</v>
      </c>
      <c r="D34" s="14" t="str">
        <f>HYPERLINK(Variables!$B$2&amp;B34, "R")</f>
        <v>R</v>
      </c>
      <c r="E34" t="s">
        <v>234</v>
      </c>
      <c r="F34" t="s">
        <v>233</v>
      </c>
      <c r="G34">
        <v>35</v>
      </c>
      <c r="H34" t="s">
        <v>333</v>
      </c>
      <c r="I34" s="48"/>
      <c r="J34" s="48"/>
      <c r="K34" s="48"/>
      <c r="L34" s="49"/>
      <c r="M34" s="50"/>
    </row>
    <row r="35" spans="2:13" x14ac:dyDescent="0.25">
      <c r="B35">
        <v>29597</v>
      </c>
      <c r="C35" s="11" t="str">
        <f>HYPERLINK(Variables!$B$3&amp;B35, "T")</f>
        <v>T</v>
      </c>
      <c r="D35" s="14" t="str">
        <f>HYPERLINK(Variables!$B$2&amp;B35, "R")</f>
        <v>R</v>
      </c>
      <c r="E35" t="s">
        <v>236</v>
      </c>
      <c r="F35" t="s">
        <v>235</v>
      </c>
      <c r="G35">
        <v>40</v>
      </c>
      <c r="H35" t="s">
        <v>333</v>
      </c>
      <c r="I35" s="48"/>
      <c r="J35" s="48"/>
      <c r="K35" s="48"/>
      <c r="L35" s="49"/>
      <c r="M35" s="50"/>
    </row>
    <row r="36" spans="2:13" x14ac:dyDescent="0.25">
      <c r="B36">
        <v>29598</v>
      </c>
      <c r="C36" s="11" t="str">
        <f>HYPERLINK(Variables!$B$3&amp;B36, "T")</f>
        <v>T</v>
      </c>
      <c r="D36" s="14" t="str">
        <f>HYPERLINK(Variables!$B$2&amp;B36, "R")</f>
        <v>R</v>
      </c>
      <c r="E36" t="s">
        <v>238</v>
      </c>
      <c r="F36" t="s">
        <v>237</v>
      </c>
      <c r="G36">
        <v>48</v>
      </c>
      <c r="H36" t="s">
        <v>333</v>
      </c>
      <c r="I36" s="48"/>
      <c r="J36" s="48"/>
      <c r="K36" s="48"/>
      <c r="L36" s="49"/>
      <c r="M36" s="50"/>
    </row>
    <row r="37" spans="2:13" x14ac:dyDescent="0.25">
      <c r="B37">
        <v>29599</v>
      </c>
      <c r="C37" s="11" t="str">
        <f>HYPERLINK(Variables!$B$3&amp;B37, "T")</f>
        <v>T</v>
      </c>
      <c r="D37" s="14" t="str">
        <f>HYPERLINK(Variables!$B$2&amp;B37, "R")</f>
        <v>R</v>
      </c>
      <c r="E37" t="s">
        <v>240</v>
      </c>
      <c r="F37" t="s">
        <v>239</v>
      </c>
      <c r="G37">
        <v>24</v>
      </c>
      <c r="H37" t="s">
        <v>333</v>
      </c>
      <c r="I37" s="48"/>
      <c r="J37" s="48"/>
      <c r="K37" s="48"/>
      <c r="L37" s="49"/>
      <c r="M37" s="50"/>
    </row>
    <row r="38" spans="2:13" x14ac:dyDescent="0.25">
      <c r="B38">
        <v>29600</v>
      </c>
      <c r="C38" s="11" t="str">
        <f>HYPERLINK(Variables!$B$3&amp;B38, "T")</f>
        <v>T</v>
      </c>
      <c r="D38" s="14" t="str">
        <f>HYPERLINK(Variables!$B$2&amp;B38, "R")</f>
        <v>R</v>
      </c>
      <c r="E38" t="s">
        <v>242</v>
      </c>
      <c r="F38" t="s">
        <v>241</v>
      </c>
      <c r="G38">
        <v>32</v>
      </c>
      <c r="H38" t="s">
        <v>333</v>
      </c>
      <c r="I38" s="48"/>
      <c r="J38" s="48"/>
      <c r="K38" s="48"/>
      <c r="L38" s="49"/>
      <c r="M38" s="50"/>
    </row>
    <row r="39" spans="2:13" x14ac:dyDescent="0.25">
      <c r="B39">
        <v>29601</v>
      </c>
      <c r="C39" s="11" t="str">
        <f>HYPERLINK(Variables!$B$3&amp;B39, "T")</f>
        <v>T</v>
      </c>
      <c r="D39" s="14" t="str">
        <f>HYPERLINK(Variables!$B$2&amp;B39, "R")</f>
        <v>R</v>
      </c>
      <c r="E39" t="s">
        <v>244</v>
      </c>
      <c r="F39" t="s">
        <v>243</v>
      </c>
      <c r="G39">
        <v>15</v>
      </c>
      <c r="H39" t="s">
        <v>333</v>
      </c>
      <c r="I39" s="48"/>
      <c r="J39" s="48"/>
      <c r="K39" s="48"/>
      <c r="L39" s="49"/>
      <c r="M39" s="50"/>
    </row>
    <row r="40" spans="2:13" x14ac:dyDescent="0.25">
      <c r="B40">
        <v>29602</v>
      </c>
      <c r="C40" s="11" t="str">
        <f>HYPERLINK(Variables!$B$3&amp;B40, "T")</f>
        <v>T</v>
      </c>
      <c r="D40" s="14" t="str">
        <f>HYPERLINK(Variables!$B$2&amp;B40, "R")</f>
        <v>R</v>
      </c>
      <c r="E40" t="s">
        <v>246</v>
      </c>
      <c r="F40" t="s">
        <v>245</v>
      </c>
      <c r="G40">
        <v>16</v>
      </c>
      <c r="H40" t="s">
        <v>333</v>
      </c>
      <c r="I40" s="48"/>
      <c r="J40" s="48"/>
      <c r="K40" s="48"/>
      <c r="L40" s="49"/>
      <c r="M40" s="50"/>
    </row>
    <row r="41" spans="2:13" x14ac:dyDescent="0.25">
      <c r="B41">
        <v>29603</v>
      </c>
      <c r="C41" s="11" t="str">
        <f>HYPERLINK(Variables!$B$3&amp;B41, "T")</f>
        <v>T</v>
      </c>
      <c r="D41" s="14" t="str">
        <f>HYPERLINK(Variables!$B$2&amp;B41, "R")</f>
        <v>R</v>
      </c>
      <c r="E41" t="s">
        <v>248</v>
      </c>
      <c r="F41" t="s">
        <v>247</v>
      </c>
      <c r="G41">
        <v>8</v>
      </c>
      <c r="H41" t="s">
        <v>333</v>
      </c>
      <c r="I41" s="48"/>
      <c r="J41" s="48"/>
      <c r="K41" s="48"/>
      <c r="L41" s="49"/>
      <c r="M41" s="50"/>
    </row>
    <row r="42" spans="2:13" x14ac:dyDescent="0.25">
      <c r="B42">
        <v>29607</v>
      </c>
      <c r="C42" s="11" t="str">
        <f>HYPERLINK(Variables!$B$3&amp;B42, "T")</f>
        <v>T</v>
      </c>
      <c r="D42" s="14" t="str">
        <f>HYPERLINK(Variables!$B$2&amp;B42, "R")</f>
        <v>R</v>
      </c>
      <c r="E42" t="s">
        <v>256</v>
      </c>
      <c r="F42" t="s">
        <v>255</v>
      </c>
      <c r="G42">
        <v>3</v>
      </c>
      <c r="H42" t="s">
        <v>333</v>
      </c>
      <c r="I42" s="48"/>
      <c r="J42" s="48"/>
      <c r="K42" s="48"/>
      <c r="L42" s="49"/>
      <c r="M42" s="50"/>
    </row>
    <row r="43" spans="2:13" customFormat="1" x14ac:dyDescent="0.25">
      <c r="B43">
        <v>29604</v>
      </c>
      <c r="C43" s="11" t="str">
        <f>HYPERLINK(Variables!$B$3&amp;B43, "T")</f>
        <v>T</v>
      </c>
      <c r="D43" s="14" t="str">
        <f>HYPERLINK(Variables!$B$2&amp;B43, "R")</f>
        <v>R</v>
      </c>
      <c r="E43" t="s">
        <v>250</v>
      </c>
      <c r="F43" t="s">
        <v>249</v>
      </c>
      <c r="G43">
        <v>72</v>
      </c>
      <c r="H43" t="s">
        <v>334</v>
      </c>
      <c r="I43" s="48"/>
      <c r="J43" s="48"/>
      <c r="K43" s="48"/>
      <c r="L43" s="49"/>
      <c r="M43" s="50"/>
    </row>
    <row r="44" spans="2:13" x14ac:dyDescent="0.25">
      <c r="B44">
        <v>29619</v>
      </c>
      <c r="C44" s="11" t="str">
        <f>HYPERLINK(Variables!$B$3&amp;B44, "T")</f>
        <v>T</v>
      </c>
      <c r="D44" s="14" t="str">
        <f>HYPERLINK(Variables!$B$2&amp;B44, "R")</f>
        <v>R</v>
      </c>
      <c r="E44" t="s">
        <v>274</v>
      </c>
      <c r="F44" t="s">
        <v>294</v>
      </c>
      <c r="G44">
        <v>8</v>
      </c>
      <c r="H44" t="s">
        <v>334</v>
      </c>
      <c r="I44" s="48"/>
      <c r="J44" s="48"/>
      <c r="K44" s="48"/>
      <c r="L44" s="49"/>
      <c r="M44" s="50"/>
    </row>
    <row r="45" spans="2:13" x14ac:dyDescent="0.25">
      <c r="B45">
        <v>29620</v>
      </c>
      <c r="C45" s="11" t="str">
        <f>HYPERLINK(Variables!$B$3&amp;B45, "T")</f>
        <v>T</v>
      </c>
      <c r="D45" s="14" t="str">
        <f>HYPERLINK(Variables!$B$2&amp;B45, "R")</f>
        <v>R</v>
      </c>
      <c r="E45" t="s">
        <v>275</v>
      </c>
      <c r="F45" t="s">
        <v>295</v>
      </c>
      <c r="G45">
        <v>8</v>
      </c>
      <c r="H45" t="s">
        <v>334</v>
      </c>
      <c r="I45" s="48"/>
      <c r="J45" s="48"/>
      <c r="K45" s="48"/>
      <c r="L45" s="49"/>
      <c r="M45" s="50"/>
    </row>
    <row r="46" spans="2:13" x14ac:dyDescent="0.25">
      <c r="B46">
        <v>29621</v>
      </c>
      <c r="C46" s="11" t="str">
        <f>HYPERLINK(Variables!$B$3&amp;B46, "T")</f>
        <v>T</v>
      </c>
      <c r="D46" s="14" t="str">
        <f>HYPERLINK(Variables!$B$2&amp;B46, "R")</f>
        <v>R</v>
      </c>
      <c r="E46" t="s">
        <v>276</v>
      </c>
      <c r="F46" t="s">
        <v>296</v>
      </c>
      <c r="G46">
        <v>5</v>
      </c>
      <c r="H46" t="s">
        <v>334</v>
      </c>
      <c r="I46" s="48"/>
      <c r="J46" s="48"/>
      <c r="K46" s="48"/>
      <c r="L46" s="49"/>
      <c r="M46" s="50"/>
    </row>
    <row r="47" spans="2:13" x14ac:dyDescent="0.25">
      <c r="B47">
        <v>29622</v>
      </c>
      <c r="C47" s="11" t="str">
        <f>HYPERLINK(Variables!$B$3&amp;B47, "T")</f>
        <v>T</v>
      </c>
      <c r="D47" s="14" t="str">
        <f>HYPERLINK(Variables!$B$2&amp;B47, "R")</f>
        <v>R</v>
      </c>
      <c r="E47" t="s">
        <v>277</v>
      </c>
      <c r="F47" t="s">
        <v>297</v>
      </c>
      <c r="G47">
        <v>24</v>
      </c>
      <c r="H47" t="s">
        <v>334</v>
      </c>
      <c r="I47" s="48"/>
      <c r="J47" s="48"/>
      <c r="K47" s="48"/>
      <c r="L47" s="49"/>
      <c r="M47" s="50"/>
    </row>
    <row r="48" spans="2:13" x14ac:dyDescent="0.25">
      <c r="B48">
        <v>29623</v>
      </c>
      <c r="C48" s="11" t="str">
        <f>HYPERLINK(Variables!$B$3&amp;B48, "T")</f>
        <v>T</v>
      </c>
      <c r="D48" s="14" t="str">
        <f>HYPERLINK(Variables!$B$2&amp;B48, "R")</f>
        <v>R</v>
      </c>
      <c r="E48" t="s">
        <v>278</v>
      </c>
      <c r="F48" t="s">
        <v>298</v>
      </c>
      <c r="G48">
        <v>60</v>
      </c>
      <c r="H48" t="s">
        <v>334</v>
      </c>
      <c r="I48" s="48"/>
      <c r="J48" s="48"/>
      <c r="K48" s="48"/>
      <c r="L48" s="49"/>
      <c r="M48" s="50"/>
    </row>
    <row r="49" spans="2:13" x14ac:dyDescent="0.25">
      <c r="B49">
        <v>29624</v>
      </c>
      <c r="C49" s="11" t="str">
        <f>HYPERLINK(Variables!$B$3&amp;B49, "T")</f>
        <v>T</v>
      </c>
      <c r="D49" s="14" t="str">
        <f>HYPERLINK(Variables!$B$2&amp;B49, "R")</f>
        <v>R</v>
      </c>
      <c r="E49" t="s">
        <v>279</v>
      </c>
      <c r="F49" t="s">
        <v>299</v>
      </c>
      <c r="G49">
        <v>2</v>
      </c>
      <c r="H49" t="s">
        <v>334</v>
      </c>
      <c r="I49" s="48"/>
      <c r="J49" s="48"/>
      <c r="K49" s="48"/>
      <c r="L49" s="49"/>
      <c r="M49" s="50"/>
    </row>
    <row r="50" spans="2:13" x14ac:dyDescent="0.25">
      <c r="B50">
        <v>29625</v>
      </c>
      <c r="C50" s="11" t="str">
        <f>HYPERLINK(Variables!$B$3&amp;B50, "T")</f>
        <v>T</v>
      </c>
      <c r="D50" s="14" t="str">
        <f>HYPERLINK(Variables!$B$2&amp;B50, "R")</f>
        <v>R</v>
      </c>
      <c r="E50" t="s">
        <v>280</v>
      </c>
      <c r="F50" t="s">
        <v>300</v>
      </c>
      <c r="G50">
        <v>8</v>
      </c>
      <c r="H50" t="s">
        <v>334</v>
      </c>
      <c r="I50" s="48"/>
      <c r="J50" s="48"/>
      <c r="K50" s="48"/>
      <c r="L50" s="49"/>
      <c r="M50" s="50"/>
    </row>
    <row r="51" spans="2:13" x14ac:dyDescent="0.25">
      <c r="B51">
        <v>29626</v>
      </c>
      <c r="C51" s="11" t="str">
        <f>HYPERLINK(Variables!$B$3&amp;B51, "T")</f>
        <v>T</v>
      </c>
      <c r="D51" s="14" t="str">
        <f>HYPERLINK(Variables!$B$2&amp;B51, "R")</f>
        <v>R</v>
      </c>
      <c r="E51" t="s">
        <v>281</v>
      </c>
      <c r="F51" t="s">
        <v>301</v>
      </c>
      <c r="G51">
        <v>8</v>
      </c>
      <c r="H51" t="s">
        <v>334</v>
      </c>
      <c r="I51" s="48"/>
      <c r="J51" s="48"/>
      <c r="K51" s="48"/>
      <c r="L51" s="49"/>
      <c r="M51" s="50"/>
    </row>
    <row r="52" spans="2:13" x14ac:dyDescent="0.25">
      <c r="B52">
        <v>29627</v>
      </c>
      <c r="C52" s="11" t="str">
        <f>HYPERLINK(Variables!$B$3&amp;B52, "T")</f>
        <v>T</v>
      </c>
      <c r="D52" s="14" t="str">
        <f>HYPERLINK(Variables!$B$2&amp;B52, "R")</f>
        <v>R</v>
      </c>
      <c r="E52" t="s">
        <v>282</v>
      </c>
      <c r="F52" t="s">
        <v>302</v>
      </c>
      <c r="G52">
        <v>8</v>
      </c>
      <c r="H52" t="s">
        <v>334</v>
      </c>
      <c r="I52" s="48"/>
      <c r="J52" s="48"/>
      <c r="K52" s="48"/>
      <c r="L52" s="49"/>
      <c r="M52" s="50"/>
    </row>
    <row r="53" spans="2:13" x14ac:dyDescent="0.25">
      <c r="B53">
        <v>29628</v>
      </c>
      <c r="C53" s="11" t="str">
        <f>HYPERLINK(Variables!$B$3&amp;B53, "T")</f>
        <v>T</v>
      </c>
      <c r="D53" s="14" t="str">
        <f>HYPERLINK(Variables!$B$2&amp;B53, "R")</f>
        <v>R</v>
      </c>
      <c r="E53" t="s">
        <v>283</v>
      </c>
      <c r="F53" t="s">
        <v>303</v>
      </c>
      <c r="G53">
        <v>48</v>
      </c>
      <c r="H53" t="s">
        <v>334</v>
      </c>
      <c r="I53" s="48"/>
      <c r="J53" s="48"/>
      <c r="K53" s="48"/>
      <c r="L53" s="49"/>
      <c r="M53" s="50"/>
    </row>
    <row r="54" spans="2:13" x14ac:dyDescent="0.25">
      <c r="B54">
        <v>29629</v>
      </c>
      <c r="C54" s="11" t="str">
        <f>HYPERLINK(Variables!$B$3&amp;B54, "T")</f>
        <v>T</v>
      </c>
      <c r="D54" s="14" t="str">
        <f>HYPERLINK(Variables!$B$2&amp;B54, "R")</f>
        <v>R</v>
      </c>
      <c r="E54" t="s">
        <v>284</v>
      </c>
      <c r="F54" t="s">
        <v>304</v>
      </c>
      <c r="G54">
        <v>8</v>
      </c>
      <c r="H54" t="s">
        <v>334</v>
      </c>
      <c r="I54" s="48"/>
      <c r="J54" s="48"/>
      <c r="K54" s="48"/>
      <c r="L54" s="49"/>
      <c r="M54" s="50"/>
    </row>
    <row r="55" spans="2:13" x14ac:dyDescent="0.25">
      <c r="B55">
        <v>29615</v>
      </c>
      <c r="C55" s="11" t="str">
        <f>HYPERLINK(Variables!$B$3&amp;B55, "T")</f>
        <v>T</v>
      </c>
      <c r="D55" s="14" t="str">
        <f>HYPERLINK(Variables!$B$2&amp;B55, "R")</f>
        <v>R</v>
      </c>
      <c r="E55" t="s">
        <v>270</v>
      </c>
      <c r="F55" t="s">
        <v>309</v>
      </c>
      <c r="G55" s="40">
        <v>8</v>
      </c>
      <c r="H55" t="s">
        <v>340</v>
      </c>
      <c r="I55" s="48"/>
      <c r="J55" s="48"/>
      <c r="K55" s="48"/>
      <c r="L55" s="49"/>
      <c r="M55" s="50"/>
    </row>
    <row r="56" spans="2:13" x14ac:dyDescent="0.25">
      <c r="B56">
        <v>29616</v>
      </c>
      <c r="C56" s="11" t="str">
        <f>HYPERLINK(Variables!$B$3&amp;B56, "T")</f>
        <v>T</v>
      </c>
      <c r="D56" s="14" t="str">
        <f>HYPERLINK(Variables!$B$2&amp;B56, "R")</f>
        <v>R</v>
      </c>
      <c r="E56" t="s">
        <v>271</v>
      </c>
      <c r="F56" t="s">
        <v>308</v>
      </c>
      <c r="G56" s="40">
        <v>8</v>
      </c>
      <c r="H56" t="s">
        <v>340</v>
      </c>
      <c r="I56" s="48"/>
      <c r="J56" s="48"/>
      <c r="K56" s="48"/>
      <c r="L56" s="49"/>
      <c r="M56" s="50"/>
    </row>
    <row r="57" spans="2:13" x14ac:dyDescent="0.25">
      <c r="B57">
        <v>29617</v>
      </c>
      <c r="C57" s="11" t="str">
        <f>HYPERLINK(Variables!$B$3&amp;B57, "T")</f>
        <v>T</v>
      </c>
      <c r="D57" s="14" t="str">
        <f>HYPERLINK(Variables!$B$2&amp;B57, "R")</f>
        <v>R</v>
      </c>
      <c r="E57" t="s">
        <v>272</v>
      </c>
      <c r="F57" t="s">
        <v>307</v>
      </c>
      <c r="G57" s="40">
        <v>16</v>
      </c>
      <c r="H57" t="s">
        <v>340</v>
      </c>
      <c r="I57" s="48"/>
      <c r="J57" s="48"/>
      <c r="K57" s="48"/>
      <c r="L57" s="49"/>
      <c r="M57" s="50"/>
    </row>
    <row r="58" spans="2:13" x14ac:dyDescent="0.25">
      <c r="B58">
        <v>29618</v>
      </c>
      <c r="C58" s="11" t="str">
        <f>HYPERLINK(Variables!$B$3&amp;B58, "T")</f>
        <v>T</v>
      </c>
      <c r="D58" s="14" t="str">
        <f>HYPERLINK(Variables!$B$2&amp;B58, "R")</f>
        <v>R</v>
      </c>
      <c r="E58" t="s">
        <v>273</v>
      </c>
      <c r="F58" t="s">
        <v>306</v>
      </c>
      <c r="G58" s="40">
        <v>16</v>
      </c>
      <c r="H58" t="s">
        <v>340</v>
      </c>
      <c r="I58" s="48"/>
      <c r="J58" s="48"/>
      <c r="K58" s="48"/>
      <c r="L58" s="49"/>
      <c r="M58" s="50"/>
    </row>
    <row r="59" spans="2:13" x14ac:dyDescent="0.25">
      <c r="B59">
        <v>29630</v>
      </c>
      <c r="C59" s="11" t="str">
        <f>HYPERLINK(Variables!$B$3&amp;B59, "T")</f>
        <v>T</v>
      </c>
      <c r="D59" s="14" t="str">
        <f>HYPERLINK(Variables!$B$2&amp;B59, "R")</f>
        <v>R</v>
      </c>
      <c r="E59" t="s">
        <v>285</v>
      </c>
      <c r="F59" t="s">
        <v>305</v>
      </c>
      <c r="G59" s="40">
        <v>16</v>
      </c>
      <c r="H59" t="s">
        <v>340</v>
      </c>
      <c r="I59" s="48"/>
      <c r="J59" s="48"/>
      <c r="K59" s="48"/>
      <c r="L59" s="49"/>
      <c r="M59" s="50"/>
    </row>
    <row r="60" spans="2:13" x14ac:dyDescent="0.25">
      <c r="B60">
        <v>29631</v>
      </c>
      <c r="C60" s="11" t="str">
        <f>HYPERLINK(Variables!$B$3&amp;B60, "T")</f>
        <v>T</v>
      </c>
      <c r="D60" s="14" t="str">
        <f>HYPERLINK(Variables!$B$2&amp;B60, "R")</f>
        <v>R</v>
      </c>
      <c r="E60" t="s">
        <v>287</v>
      </c>
      <c r="F60" t="s">
        <v>286</v>
      </c>
      <c r="G60">
        <v>23</v>
      </c>
      <c r="H60" t="s">
        <v>334</v>
      </c>
      <c r="I60" s="48"/>
      <c r="J60" s="48"/>
      <c r="K60" s="48"/>
      <c r="L60" s="49"/>
      <c r="M60" s="50"/>
    </row>
    <row r="61" spans="2:13" x14ac:dyDescent="0.25">
      <c r="B61">
        <v>29605</v>
      </c>
      <c r="C61" s="11" t="str">
        <f>HYPERLINK(Variables!$B$3&amp;B61, "T")</f>
        <v>T</v>
      </c>
      <c r="D61" s="14" t="str">
        <f>HYPERLINK(Variables!$B$2&amp;B61, "R")</f>
        <v>R</v>
      </c>
      <c r="E61" t="s">
        <v>252</v>
      </c>
      <c r="F61" t="s">
        <v>251</v>
      </c>
      <c r="G61">
        <v>54</v>
      </c>
      <c r="H61" t="s">
        <v>335</v>
      </c>
      <c r="I61" s="48"/>
      <c r="J61" s="48"/>
      <c r="K61" s="48"/>
      <c r="L61" s="49"/>
      <c r="M61" s="50"/>
    </row>
    <row r="62" spans="2:13" x14ac:dyDescent="0.25">
      <c r="B62">
        <v>29608</v>
      </c>
      <c r="C62" s="11" t="str">
        <f>HYPERLINK(Variables!$B$3&amp;B62, "T")</f>
        <v>T</v>
      </c>
      <c r="D62" s="14" t="str">
        <f>HYPERLINK(Variables!$B$2&amp;B62, "R")</f>
        <v>R</v>
      </c>
      <c r="E62" t="s">
        <v>258</v>
      </c>
      <c r="F62" t="s">
        <v>257</v>
      </c>
      <c r="G62">
        <v>48</v>
      </c>
      <c r="H62" t="s">
        <v>336</v>
      </c>
      <c r="I62" s="48"/>
      <c r="J62" s="48"/>
      <c r="K62" s="48"/>
      <c r="L62" s="49"/>
      <c r="M62" s="50"/>
    </row>
    <row r="63" spans="2:13" x14ac:dyDescent="0.25">
      <c r="B63">
        <v>29610</v>
      </c>
      <c r="C63" s="11" t="str">
        <f>HYPERLINK(Variables!$B$3&amp;B63, "T")</f>
        <v>T</v>
      </c>
      <c r="D63" s="14" t="str">
        <f>HYPERLINK(Variables!$B$2&amp;B63, "R")</f>
        <v>R</v>
      </c>
      <c r="E63" t="s">
        <v>262</v>
      </c>
      <c r="F63" t="s">
        <v>261</v>
      </c>
      <c r="G63">
        <v>40</v>
      </c>
      <c r="H63" t="s">
        <v>337</v>
      </c>
      <c r="I63" s="48"/>
      <c r="J63" s="48"/>
      <c r="K63" s="48"/>
      <c r="L63" s="49"/>
      <c r="M63" s="50"/>
    </row>
    <row r="64" spans="2:13" x14ac:dyDescent="0.25">
      <c r="B64">
        <v>29612</v>
      </c>
      <c r="C64" s="11" t="str">
        <f>HYPERLINK(Variables!$B$3&amp;B64, "T")</f>
        <v>T</v>
      </c>
      <c r="D64" s="14" t="str">
        <f>HYPERLINK(Variables!$B$2&amp;B64, "R")</f>
        <v>R</v>
      </c>
      <c r="E64" t="s">
        <v>266</v>
      </c>
      <c r="F64" t="s">
        <v>265</v>
      </c>
      <c r="G64">
        <v>5</v>
      </c>
      <c r="H64" t="s">
        <v>337</v>
      </c>
      <c r="I64" s="48"/>
      <c r="J64" s="48"/>
      <c r="K64" s="48"/>
      <c r="L64" s="49"/>
      <c r="M64" s="50"/>
    </row>
  </sheetData>
  <mergeCells count="2">
    <mergeCell ref="B2:L2"/>
    <mergeCell ref="B29:L29"/>
  </mergeCells>
  <dataValidations disablePrompts="1" count="5">
    <dataValidation type="textLength" showInputMessage="1" sqref="F32:F33 F37">
      <formula1>1</formula1>
      <formula2>255</formula2>
    </dataValidation>
    <dataValidation type="textLength" allowBlank="1" showInputMessage="1" sqref="E37 E32:E33">
      <formula1>0</formula1>
      <formula2>255</formula2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B37">
      <formula1>"29599"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B32">
      <formula1>"29593"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B33">
      <formula1>"29606"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5" workbookViewId="0">
      <selection activeCell="C10" sqref="C10"/>
    </sheetView>
  </sheetViews>
  <sheetFormatPr defaultRowHeight="15" x14ac:dyDescent="0.25"/>
  <cols>
    <col min="1" max="1" width="11" customWidth="1"/>
    <col min="2" max="2" width="19.28515625" customWidth="1"/>
    <col min="3" max="3" width="87.28515625" customWidth="1"/>
    <col min="4" max="4" width="13.28515625" customWidth="1"/>
    <col min="5" max="5" width="12.140625" customWidth="1"/>
    <col min="6" max="6" width="22.5703125" customWidth="1"/>
    <col min="7" max="7" width="20.5703125" customWidth="1"/>
    <col min="8" max="8" width="14.85546875" customWidth="1"/>
    <col min="9" max="9" width="15.28515625" customWidth="1"/>
    <col min="10" max="10" width="35.85546875" customWidth="1"/>
    <col min="11" max="11" width="12.85546875" customWidth="1"/>
    <col min="12" max="12" width="13.28515625" customWidth="1"/>
  </cols>
  <sheetData>
    <row r="1" spans="1:10" ht="30" customHeight="1" x14ac:dyDescent="0.25">
      <c r="A1" s="31" t="s">
        <v>193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5" t="s">
        <v>0</v>
      </c>
      <c r="B2" s="5" t="s">
        <v>226</v>
      </c>
      <c r="C2" s="5" t="s">
        <v>1</v>
      </c>
      <c r="D2" s="5" t="s">
        <v>225</v>
      </c>
      <c r="E2" s="5" t="s">
        <v>34</v>
      </c>
      <c r="F2" s="5" t="s">
        <v>32</v>
      </c>
      <c r="G2" s="5" t="s">
        <v>194</v>
      </c>
      <c r="H2" s="5" t="s">
        <v>195</v>
      </c>
      <c r="I2" s="5" t="s">
        <v>196</v>
      </c>
      <c r="J2" s="5" t="s">
        <v>33</v>
      </c>
    </row>
    <row r="3" spans="1:10" x14ac:dyDescent="0.25">
      <c r="A3">
        <v>24898</v>
      </c>
      <c r="B3" t="s">
        <v>227</v>
      </c>
      <c r="C3" t="s">
        <v>137</v>
      </c>
      <c r="D3">
        <v>40</v>
      </c>
      <c r="E3" t="s">
        <v>140</v>
      </c>
      <c r="F3" t="s">
        <v>136</v>
      </c>
      <c r="G3" t="s">
        <v>49</v>
      </c>
      <c r="H3">
        <v>2</v>
      </c>
      <c r="I3" t="s">
        <v>208</v>
      </c>
      <c r="J3" t="s">
        <v>138</v>
      </c>
    </row>
    <row r="4" spans="1:10" x14ac:dyDescent="0.25">
      <c r="A4">
        <v>28997</v>
      </c>
      <c r="C4" t="s">
        <v>311</v>
      </c>
      <c r="E4" t="s">
        <v>140</v>
      </c>
      <c r="F4" t="s">
        <v>184</v>
      </c>
      <c r="G4" t="s">
        <v>49</v>
      </c>
      <c r="H4">
        <v>1</v>
      </c>
      <c r="I4" t="s">
        <v>200</v>
      </c>
      <c r="J4" t="s">
        <v>166</v>
      </c>
    </row>
    <row r="5" spans="1:10" x14ac:dyDescent="0.25">
      <c r="A5">
        <v>29593</v>
      </c>
      <c r="B5" t="s">
        <v>228</v>
      </c>
      <c r="C5" t="s">
        <v>192</v>
      </c>
      <c r="D5">
        <v>40</v>
      </c>
      <c r="E5" t="s">
        <v>140</v>
      </c>
      <c r="F5" t="s">
        <v>187</v>
      </c>
      <c r="G5" t="s">
        <v>49</v>
      </c>
      <c r="H5">
        <v>2</v>
      </c>
      <c r="I5" t="s">
        <v>208</v>
      </c>
      <c r="J5" t="s">
        <v>138</v>
      </c>
    </row>
    <row r="6" spans="1:10" x14ac:dyDescent="0.25">
      <c r="A6">
        <v>29594</v>
      </c>
      <c r="B6" t="s">
        <v>230</v>
      </c>
      <c r="C6" t="s">
        <v>229</v>
      </c>
      <c r="D6">
        <v>42</v>
      </c>
      <c r="E6" t="s">
        <v>140</v>
      </c>
      <c r="F6" t="s">
        <v>187</v>
      </c>
      <c r="G6" t="s">
        <v>49</v>
      </c>
      <c r="H6">
        <v>2</v>
      </c>
      <c r="I6" t="s">
        <v>208</v>
      </c>
      <c r="J6" t="s">
        <v>138</v>
      </c>
    </row>
    <row r="7" spans="1:10" x14ac:dyDescent="0.25">
      <c r="A7">
        <v>29595</v>
      </c>
      <c r="B7" t="s">
        <v>232</v>
      </c>
      <c r="C7" t="s">
        <v>231</v>
      </c>
      <c r="D7">
        <v>16</v>
      </c>
      <c r="E7" t="s">
        <v>140</v>
      </c>
      <c r="F7" t="s">
        <v>187</v>
      </c>
      <c r="G7" t="s">
        <v>49</v>
      </c>
      <c r="H7">
        <v>2</v>
      </c>
      <c r="I7" t="s">
        <v>208</v>
      </c>
      <c r="J7" t="s">
        <v>138</v>
      </c>
    </row>
    <row r="8" spans="1:10" x14ac:dyDescent="0.25">
      <c r="A8">
        <v>29596</v>
      </c>
      <c r="B8" t="s">
        <v>234</v>
      </c>
      <c r="C8" t="s">
        <v>233</v>
      </c>
      <c r="D8">
        <v>35</v>
      </c>
      <c r="E8" t="s">
        <v>140</v>
      </c>
      <c r="F8" t="s">
        <v>187</v>
      </c>
      <c r="G8" t="s">
        <v>49</v>
      </c>
      <c r="H8">
        <v>2</v>
      </c>
      <c r="I8" t="s">
        <v>208</v>
      </c>
      <c r="J8" t="s">
        <v>138</v>
      </c>
    </row>
    <row r="9" spans="1:10" x14ac:dyDescent="0.25">
      <c r="A9">
        <v>29597</v>
      </c>
      <c r="B9" t="s">
        <v>236</v>
      </c>
      <c r="C9" t="s">
        <v>235</v>
      </c>
      <c r="D9">
        <v>40</v>
      </c>
      <c r="E9" t="s">
        <v>140</v>
      </c>
      <c r="F9" t="s">
        <v>187</v>
      </c>
      <c r="G9" t="s">
        <v>49</v>
      </c>
      <c r="H9">
        <v>2</v>
      </c>
      <c r="I9" t="s">
        <v>208</v>
      </c>
      <c r="J9" t="s">
        <v>138</v>
      </c>
    </row>
    <row r="10" spans="1:10" x14ac:dyDescent="0.25">
      <c r="A10">
        <v>29598</v>
      </c>
      <c r="B10" t="s">
        <v>238</v>
      </c>
      <c r="C10" t="s">
        <v>237</v>
      </c>
      <c r="D10">
        <v>48</v>
      </c>
      <c r="E10" t="s">
        <v>140</v>
      </c>
      <c r="F10" t="s">
        <v>187</v>
      </c>
      <c r="G10" t="s">
        <v>49</v>
      </c>
      <c r="H10">
        <v>2</v>
      </c>
      <c r="I10" t="s">
        <v>208</v>
      </c>
      <c r="J10" t="s">
        <v>138</v>
      </c>
    </row>
    <row r="11" spans="1:10" x14ac:dyDescent="0.25">
      <c r="A11">
        <v>29599</v>
      </c>
      <c r="B11" t="s">
        <v>240</v>
      </c>
      <c r="C11" t="s">
        <v>239</v>
      </c>
      <c r="D11">
        <v>24</v>
      </c>
      <c r="E11" t="s">
        <v>140</v>
      </c>
      <c r="F11" t="s">
        <v>187</v>
      </c>
      <c r="G11" t="s">
        <v>49</v>
      </c>
      <c r="H11">
        <v>2</v>
      </c>
      <c r="I11" t="s">
        <v>208</v>
      </c>
      <c r="J11" t="s">
        <v>138</v>
      </c>
    </row>
    <row r="12" spans="1:10" x14ac:dyDescent="0.25">
      <c r="A12">
        <v>29600</v>
      </c>
      <c r="B12" t="s">
        <v>242</v>
      </c>
      <c r="C12" t="s">
        <v>241</v>
      </c>
      <c r="D12">
        <v>32</v>
      </c>
      <c r="E12" t="s">
        <v>140</v>
      </c>
      <c r="F12" t="s">
        <v>187</v>
      </c>
      <c r="G12" t="s">
        <v>49</v>
      </c>
      <c r="H12">
        <v>2</v>
      </c>
      <c r="I12" t="s">
        <v>208</v>
      </c>
      <c r="J12" t="s">
        <v>138</v>
      </c>
    </row>
    <row r="13" spans="1:10" x14ac:dyDescent="0.25">
      <c r="A13">
        <v>29601</v>
      </c>
      <c r="B13" t="s">
        <v>244</v>
      </c>
      <c r="C13" t="s">
        <v>243</v>
      </c>
      <c r="D13">
        <v>15</v>
      </c>
      <c r="E13" t="s">
        <v>140</v>
      </c>
      <c r="F13" t="s">
        <v>187</v>
      </c>
      <c r="G13" t="s">
        <v>49</v>
      </c>
      <c r="H13">
        <v>2</v>
      </c>
      <c r="I13" t="s">
        <v>208</v>
      </c>
      <c r="J13" t="s">
        <v>138</v>
      </c>
    </row>
    <row r="14" spans="1:10" x14ac:dyDescent="0.25">
      <c r="A14">
        <v>29602</v>
      </c>
      <c r="B14" t="s">
        <v>246</v>
      </c>
      <c r="C14" t="s">
        <v>245</v>
      </c>
      <c r="D14">
        <v>16</v>
      </c>
      <c r="E14" t="s">
        <v>140</v>
      </c>
      <c r="F14" t="s">
        <v>187</v>
      </c>
      <c r="G14" t="s">
        <v>49</v>
      </c>
      <c r="H14">
        <v>2</v>
      </c>
      <c r="I14" t="s">
        <v>208</v>
      </c>
      <c r="J14" t="s">
        <v>138</v>
      </c>
    </row>
    <row r="15" spans="1:10" x14ac:dyDescent="0.25">
      <c r="A15">
        <v>29603</v>
      </c>
      <c r="B15" t="s">
        <v>248</v>
      </c>
      <c r="C15" t="s">
        <v>247</v>
      </c>
      <c r="D15">
        <v>8</v>
      </c>
      <c r="E15" t="s">
        <v>140</v>
      </c>
      <c r="F15" t="s">
        <v>187</v>
      </c>
      <c r="G15" t="s">
        <v>49</v>
      </c>
      <c r="H15">
        <v>2</v>
      </c>
      <c r="I15" t="s">
        <v>208</v>
      </c>
      <c r="J15" t="s">
        <v>138</v>
      </c>
    </row>
    <row r="16" spans="1:10" x14ac:dyDescent="0.25">
      <c r="A16">
        <v>29604</v>
      </c>
      <c r="B16" t="s">
        <v>250</v>
      </c>
      <c r="C16" t="s">
        <v>249</v>
      </c>
      <c r="D16">
        <v>72</v>
      </c>
      <c r="E16" t="s">
        <v>140</v>
      </c>
      <c r="F16" t="s">
        <v>187</v>
      </c>
      <c r="G16" t="s">
        <v>49</v>
      </c>
      <c r="H16">
        <v>2</v>
      </c>
      <c r="I16" t="s">
        <v>208</v>
      </c>
      <c r="J16" t="s">
        <v>138</v>
      </c>
    </row>
    <row r="17" spans="1:10" x14ac:dyDescent="0.25">
      <c r="A17">
        <v>29605</v>
      </c>
      <c r="B17" t="s">
        <v>252</v>
      </c>
      <c r="C17" t="s">
        <v>251</v>
      </c>
      <c r="D17">
        <v>54</v>
      </c>
      <c r="E17" t="s">
        <v>140</v>
      </c>
      <c r="F17" t="s">
        <v>187</v>
      </c>
      <c r="G17" t="s">
        <v>49</v>
      </c>
      <c r="H17">
        <v>2</v>
      </c>
      <c r="I17" t="s">
        <v>208</v>
      </c>
      <c r="J17" t="s">
        <v>138</v>
      </c>
    </row>
    <row r="18" spans="1:10" x14ac:dyDescent="0.25">
      <c r="A18">
        <v>29606</v>
      </c>
      <c r="B18" t="s">
        <v>254</v>
      </c>
      <c r="C18" t="s">
        <v>253</v>
      </c>
      <c r="D18">
        <v>2.5</v>
      </c>
      <c r="E18" t="s">
        <v>140</v>
      </c>
      <c r="F18" t="s">
        <v>187</v>
      </c>
      <c r="G18" t="s">
        <v>49</v>
      </c>
      <c r="H18">
        <v>2</v>
      </c>
      <c r="I18" t="s">
        <v>208</v>
      </c>
      <c r="J18" t="s">
        <v>138</v>
      </c>
    </row>
    <row r="19" spans="1:10" x14ac:dyDescent="0.25">
      <c r="A19">
        <v>29607</v>
      </c>
      <c r="B19" t="s">
        <v>256</v>
      </c>
      <c r="C19" t="s">
        <v>255</v>
      </c>
      <c r="D19">
        <v>3</v>
      </c>
      <c r="E19" t="s">
        <v>140</v>
      </c>
      <c r="F19" t="s">
        <v>187</v>
      </c>
      <c r="G19" t="s">
        <v>49</v>
      </c>
      <c r="H19">
        <v>2</v>
      </c>
      <c r="I19" t="s">
        <v>208</v>
      </c>
      <c r="J19" t="s">
        <v>138</v>
      </c>
    </row>
    <row r="20" spans="1:10" x14ac:dyDescent="0.25">
      <c r="A20">
        <v>29608</v>
      </c>
      <c r="B20" t="s">
        <v>258</v>
      </c>
      <c r="C20" t="s">
        <v>257</v>
      </c>
      <c r="D20">
        <v>48</v>
      </c>
      <c r="E20" t="s">
        <v>140</v>
      </c>
      <c r="F20" t="s">
        <v>187</v>
      </c>
      <c r="G20" t="s">
        <v>49</v>
      </c>
      <c r="H20">
        <v>2</v>
      </c>
      <c r="I20" t="s">
        <v>208</v>
      </c>
      <c r="J20" t="s">
        <v>138</v>
      </c>
    </row>
    <row r="21" spans="1:10" x14ac:dyDescent="0.25">
      <c r="A21">
        <v>29609</v>
      </c>
      <c r="B21" t="s">
        <v>260</v>
      </c>
      <c r="C21" t="s">
        <v>259</v>
      </c>
      <c r="D21">
        <v>24</v>
      </c>
      <c r="E21" t="s">
        <v>140</v>
      </c>
      <c r="F21" t="s">
        <v>187</v>
      </c>
      <c r="G21" t="s">
        <v>49</v>
      </c>
      <c r="H21">
        <v>2</v>
      </c>
      <c r="I21" t="s">
        <v>208</v>
      </c>
      <c r="J21" t="s">
        <v>138</v>
      </c>
    </row>
    <row r="22" spans="1:10" x14ac:dyDescent="0.25">
      <c r="A22">
        <v>29610</v>
      </c>
      <c r="B22" t="s">
        <v>262</v>
      </c>
      <c r="C22" t="s">
        <v>261</v>
      </c>
      <c r="D22">
        <v>40</v>
      </c>
      <c r="E22" t="s">
        <v>140</v>
      </c>
      <c r="F22" t="s">
        <v>187</v>
      </c>
      <c r="G22" t="s">
        <v>49</v>
      </c>
      <c r="H22">
        <v>2</v>
      </c>
      <c r="I22" t="s">
        <v>208</v>
      </c>
      <c r="J22" t="s">
        <v>138</v>
      </c>
    </row>
    <row r="23" spans="1:10" x14ac:dyDescent="0.25">
      <c r="A23">
        <v>29611</v>
      </c>
      <c r="B23" t="s">
        <v>264</v>
      </c>
      <c r="C23" t="s">
        <v>263</v>
      </c>
      <c r="D23">
        <v>66</v>
      </c>
      <c r="E23" t="s">
        <v>140</v>
      </c>
      <c r="F23" t="s">
        <v>187</v>
      </c>
      <c r="G23" t="s">
        <v>49</v>
      </c>
      <c r="H23">
        <v>2</v>
      </c>
      <c r="I23" t="s">
        <v>208</v>
      </c>
      <c r="J23" t="s">
        <v>138</v>
      </c>
    </row>
    <row r="24" spans="1:10" x14ac:dyDescent="0.25">
      <c r="A24">
        <v>29612</v>
      </c>
      <c r="B24" t="s">
        <v>266</v>
      </c>
      <c r="C24" t="s">
        <v>265</v>
      </c>
      <c r="D24">
        <v>5</v>
      </c>
      <c r="E24" t="s">
        <v>140</v>
      </c>
      <c r="F24" t="s">
        <v>187</v>
      </c>
      <c r="G24" t="s">
        <v>49</v>
      </c>
      <c r="H24">
        <v>2</v>
      </c>
      <c r="I24" t="s">
        <v>208</v>
      </c>
      <c r="J24" t="s">
        <v>138</v>
      </c>
    </row>
    <row r="25" spans="1:10" x14ac:dyDescent="0.25">
      <c r="A25">
        <v>29613</v>
      </c>
      <c r="B25" t="s">
        <v>268</v>
      </c>
      <c r="C25" t="s">
        <v>267</v>
      </c>
      <c r="D25">
        <v>120</v>
      </c>
      <c r="E25" t="s">
        <v>140</v>
      </c>
      <c r="F25" t="s">
        <v>187</v>
      </c>
      <c r="G25" t="s">
        <v>49</v>
      </c>
      <c r="H25">
        <v>2</v>
      </c>
      <c r="I25" t="s">
        <v>208</v>
      </c>
      <c r="J25" t="s">
        <v>138</v>
      </c>
    </row>
    <row r="26" spans="1:10" x14ac:dyDescent="0.25">
      <c r="A26">
        <v>29614</v>
      </c>
      <c r="B26" t="s">
        <v>269</v>
      </c>
      <c r="C26" t="s">
        <v>310</v>
      </c>
      <c r="D26">
        <v>16</v>
      </c>
      <c r="E26" t="s">
        <v>140</v>
      </c>
      <c r="F26" t="s">
        <v>187</v>
      </c>
      <c r="G26" t="s">
        <v>49</v>
      </c>
      <c r="H26">
        <v>2</v>
      </c>
      <c r="I26" t="s">
        <v>208</v>
      </c>
      <c r="J26" t="s">
        <v>138</v>
      </c>
    </row>
    <row r="27" spans="1:10" x14ac:dyDescent="0.25">
      <c r="A27">
        <v>29615</v>
      </c>
      <c r="B27" t="s">
        <v>270</v>
      </c>
      <c r="C27" t="s">
        <v>309</v>
      </c>
      <c r="D27">
        <v>8</v>
      </c>
      <c r="E27" t="s">
        <v>140</v>
      </c>
      <c r="F27" t="s">
        <v>187</v>
      </c>
      <c r="G27" t="s">
        <v>49</v>
      </c>
      <c r="H27">
        <v>2</v>
      </c>
      <c r="I27" t="s">
        <v>208</v>
      </c>
      <c r="J27" t="s">
        <v>138</v>
      </c>
    </row>
    <row r="28" spans="1:10" x14ac:dyDescent="0.25">
      <c r="A28">
        <v>29616</v>
      </c>
      <c r="B28" t="s">
        <v>271</v>
      </c>
      <c r="C28" t="s">
        <v>308</v>
      </c>
      <c r="D28">
        <v>8</v>
      </c>
      <c r="E28" t="s">
        <v>140</v>
      </c>
      <c r="F28" t="s">
        <v>187</v>
      </c>
      <c r="G28" t="s">
        <v>49</v>
      </c>
      <c r="H28">
        <v>2</v>
      </c>
      <c r="I28" t="s">
        <v>208</v>
      </c>
      <c r="J28" t="s">
        <v>138</v>
      </c>
    </row>
    <row r="29" spans="1:10" x14ac:dyDescent="0.25">
      <c r="A29">
        <v>29617</v>
      </c>
      <c r="B29" t="s">
        <v>272</v>
      </c>
      <c r="C29" t="s">
        <v>307</v>
      </c>
      <c r="D29">
        <v>16</v>
      </c>
      <c r="E29" t="s">
        <v>140</v>
      </c>
      <c r="F29" t="s">
        <v>187</v>
      </c>
      <c r="G29" t="s">
        <v>49</v>
      </c>
      <c r="H29">
        <v>2</v>
      </c>
      <c r="I29" t="s">
        <v>208</v>
      </c>
      <c r="J29" t="s">
        <v>138</v>
      </c>
    </row>
    <row r="30" spans="1:10" x14ac:dyDescent="0.25">
      <c r="A30">
        <v>29618</v>
      </c>
      <c r="B30" t="s">
        <v>273</v>
      </c>
      <c r="C30" t="s">
        <v>306</v>
      </c>
      <c r="D30">
        <v>16</v>
      </c>
      <c r="E30" t="s">
        <v>140</v>
      </c>
      <c r="F30" t="s">
        <v>187</v>
      </c>
      <c r="G30" t="s">
        <v>49</v>
      </c>
      <c r="H30">
        <v>2</v>
      </c>
      <c r="I30" t="s">
        <v>208</v>
      </c>
      <c r="J30" t="s">
        <v>138</v>
      </c>
    </row>
    <row r="31" spans="1:10" x14ac:dyDescent="0.25">
      <c r="A31">
        <v>29619</v>
      </c>
      <c r="B31" t="s">
        <v>274</v>
      </c>
      <c r="C31" t="s">
        <v>294</v>
      </c>
      <c r="D31">
        <v>8</v>
      </c>
      <c r="E31" t="s">
        <v>140</v>
      </c>
      <c r="F31" t="s">
        <v>187</v>
      </c>
      <c r="G31" t="s">
        <v>49</v>
      </c>
      <c r="H31">
        <v>2</v>
      </c>
      <c r="I31" t="s">
        <v>208</v>
      </c>
      <c r="J31" t="s">
        <v>138</v>
      </c>
    </row>
    <row r="32" spans="1:10" x14ac:dyDescent="0.25">
      <c r="A32">
        <v>29620</v>
      </c>
      <c r="B32" t="s">
        <v>275</v>
      </c>
      <c r="C32" t="s">
        <v>295</v>
      </c>
      <c r="D32">
        <v>8</v>
      </c>
      <c r="E32" t="s">
        <v>140</v>
      </c>
      <c r="F32" t="s">
        <v>187</v>
      </c>
      <c r="G32" t="s">
        <v>49</v>
      </c>
      <c r="H32">
        <v>2</v>
      </c>
      <c r="I32" t="s">
        <v>208</v>
      </c>
      <c r="J32" t="s">
        <v>138</v>
      </c>
    </row>
    <row r="33" spans="1:10" x14ac:dyDescent="0.25">
      <c r="A33">
        <v>29621</v>
      </c>
      <c r="B33" t="s">
        <v>276</v>
      </c>
      <c r="C33" t="s">
        <v>296</v>
      </c>
      <c r="D33">
        <v>5</v>
      </c>
      <c r="E33" t="s">
        <v>140</v>
      </c>
      <c r="F33" t="s">
        <v>187</v>
      </c>
      <c r="G33" t="s">
        <v>49</v>
      </c>
      <c r="H33">
        <v>2</v>
      </c>
      <c r="I33" t="s">
        <v>208</v>
      </c>
      <c r="J33" t="s">
        <v>138</v>
      </c>
    </row>
    <row r="34" spans="1:10" x14ac:dyDescent="0.25">
      <c r="A34">
        <v>29622</v>
      </c>
      <c r="B34" t="s">
        <v>277</v>
      </c>
      <c r="C34" t="s">
        <v>297</v>
      </c>
      <c r="D34">
        <v>24</v>
      </c>
      <c r="E34" t="s">
        <v>140</v>
      </c>
      <c r="F34" t="s">
        <v>187</v>
      </c>
      <c r="G34" t="s">
        <v>49</v>
      </c>
      <c r="H34">
        <v>2</v>
      </c>
      <c r="I34" t="s">
        <v>208</v>
      </c>
      <c r="J34" t="s">
        <v>138</v>
      </c>
    </row>
    <row r="35" spans="1:10" x14ac:dyDescent="0.25">
      <c r="A35">
        <v>29623</v>
      </c>
      <c r="B35" t="s">
        <v>278</v>
      </c>
      <c r="C35" t="s">
        <v>298</v>
      </c>
      <c r="D35">
        <v>60</v>
      </c>
      <c r="E35" t="s">
        <v>140</v>
      </c>
      <c r="F35" t="s">
        <v>187</v>
      </c>
      <c r="G35" t="s">
        <v>49</v>
      </c>
      <c r="H35">
        <v>2</v>
      </c>
      <c r="I35" t="s">
        <v>208</v>
      </c>
      <c r="J35" t="s">
        <v>138</v>
      </c>
    </row>
    <row r="36" spans="1:10" x14ac:dyDescent="0.25">
      <c r="A36">
        <v>29624</v>
      </c>
      <c r="B36" t="s">
        <v>279</v>
      </c>
      <c r="C36" t="s">
        <v>299</v>
      </c>
      <c r="D36">
        <v>2</v>
      </c>
      <c r="E36" t="s">
        <v>140</v>
      </c>
      <c r="F36" t="s">
        <v>187</v>
      </c>
      <c r="G36" t="s">
        <v>49</v>
      </c>
      <c r="H36">
        <v>2</v>
      </c>
      <c r="I36" t="s">
        <v>208</v>
      </c>
      <c r="J36" t="s">
        <v>138</v>
      </c>
    </row>
    <row r="37" spans="1:10" x14ac:dyDescent="0.25">
      <c r="A37">
        <v>29625</v>
      </c>
      <c r="B37" t="s">
        <v>280</v>
      </c>
      <c r="C37" t="s">
        <v>300</v>
      </c>
      <c r="D37">
        <v>8</v>
      </c>
      <c r="E37" t="s">
        <v>140</v>
      </c>
      <c r="F37" t="s">
        <v>187</v>
      </c>
      <c r="G37" t="s">
        <v>49</v>
      </c>
      <c r="H37">
        <v>2</v>
      </c>
      <c r="I37" t="s">
        <v>208</v>
      </c>
      <c r="J37" t="s">
        <v>138</v>
      </c>
    </row>
    <row r="38" spans="1:10" x14ac:dyDescent="0.25">
      <c r="A38">
        <v>29626</v>
      </c>
      <c r="B38" t="s">
        <v>281</v>
      </c>
      <c r="C38" t="s">
        <v>301</v>
      </c>
      <c r="D38">
        <v>8</v>
      </c>
      <c r="E38" t="s">
        <v>140</v>
      </c>
      <c r="F38" t="s">
        <v>187</v>
      </c>
      <c r="G38" t="s">
        <v>49</v>
      </c>
      <c r="H38">
        <v>2</v>
      </c>
      <c r="I38" t="s">
        <v>208</v>
      </c>
      <c r="J38" t="s">
        <v>138</v>
      </c>
    </row>
    <row r="39" spans="1:10" x14ac:dyDescent="0.25">
      <c r="A39">
        <v>29627</v>
      </c>
      <c r="B39" t="s">
        <v>282</v>
      </c>
      <c r="C39" t="s">
        <v>302</v>
      </c>
      <c r="D39">
        <v>8</v>
      </c>
      <c r="E39" t="s">
        <v>140</v>
      </c>
      <c r="F39" t="s">
        <v>187</v>
      </c>
      <c r="G39" t="s">
        <v>49</v>
      </c>
      <c r="H39">
        <v>2</v>
      </c>
      <c r="I39" t="s">
        <v>208</v>
      </c>
      <c r="J39" t="s">
        <v>138</v>
      </c>
    </row>
    <row r="40" spans="1:10" x14ac:dyDescent="0.25">
      <c r="A40">
        <v>29628</v>
      </c>
      <c r="B40" t="s">
        <v>283</v>
      </c>
      <c r="C40" t="s">
        <v>303</v>
      </c>
      <c r="D40">
        <v>48</v>
      </c>
      <c r="E40" t="s">
        <v>140</v>
      </c>
      <c r="F40" t="s">
        <v>187</v>
      </c>
      <c r="G40" t="s">
        <v>49</v>
      </c>
      <c r="H40">
        <v>2</v>
      </c>
      <c r="I40" t="s">
        <v>208</v>
      </c>
      <c r="J40" t="s">
        <v>138</v>
      </c>
    </row>
    <row r="41" spans="1:10" x14ac:dyDescent="0.25">
      <c r="A41">
        <v>29629</v>
      </c>
      <c r="B41" t="s">
        <v>284</v>
      </c>
      <c r="C41" t="s">
        <v>304</v>
      </c>
      <c r="D41">
        <v>8</v>
      </c>
      <c r="E41" t="s">
        <v>140</v>
      </c>
      <c r="F41" t="s">
        <v>187</v>
      </c>
      <c r="G41" t="s">
        <v>49</v>
      </c>
      <c r="H41">
        <v>2</v>
      </c>
      <c r="I41" t="s">
        <v>208</v>
      </c>
      <c r="J41" t="s">
        <v>138</v>
      </c>
    </row>
    <row r="42" spans="1:10" x14ac:dyDescent="0.25">
      <c r="A42">
        <v>29630</v>
      </c>
      <c r="B42" t="s">
        <v>285</v>
      </c>
      <c r="C42" t="s">
        <v>305</v>
      </c>
      <c r="D42">
        <v>16</v>
      </c>
      <c r="E42" t="s">
        <v>140</v>
      </c>
      <c r="F42" t="s">
        <v>187</v>
      </c>
      <c r="G42" t="s">
        <v>49</v>
      </c>
      <c r="H42">
        <v>2</v>
      </c>
      <c r="I42" t="s">
        <v>208</v>
      </c>
      <c r="J42" t="s">
        <v>138</v>
      </c>
    </row>
    <row r="43" spans="1:10" x14ac:dyDescent="0.25">
      <c r="A43">
        <v>29631</v>
      </c>
      <c r="B43" t="s">
        <v>287</v>
      </c>
      <c r="C43" t="s">
        <v>286</v>
      </c>
      <c r="D43">
        <v>23</v>
      </c>
      <c r="E43" t="s">
        <v>140</v>
      </c>
      <c r="F43" t="s">
        <v>187</v>
      </c>
      <c r="G43" t="s">
        <v>49</v>
      </c>
      <c r="H43">
        <v>2</v>
      </c>
      <c r="I43" t="s">
        <v>208</v>
      </c>
      <c r="J43" t="s">
        <v>138</v>
      </c>
    </row>
    <row r="44" spans="1:10" x14ac:dyDescent="0.25">
      <c r="A44">
        <v>29632</v>
      </c>
      <c r="B44" t="s">
        <v>289</v>
      </c>
      <c r="C44" t="s">
        <v>288</v>
      </c>
      <c r="D44">
        <v>139.5</v>
      </c>
      <c r="E44" t="s">
        <v>140</v>
      </c>
      <c r="F44" t="s">
        <v>187</v>
      </c>
      <c r="G44" t="s">
        <v>49</v>
      </c>
      <c r="H44">
        <v>2</v>
      </c>
      <c r="I44" t="s">
        <v>208</v>
      </c>
      <c r="J44" t="s">
        <v>138</v>
      </c>
    </row>
    <row r="45" spans="1:10" x14ac:dyDescent="0.25">
      <c r="A45">
        <v>29633</v>
      </c>
      <c r="B45" t="s">
        <v>291</v>
      </c>
      <c r="C45" t="s">
        <v>290</v>
      </c>
      <c r="D45">
        <v>24</v>
      </c>
      <c r="E45" t="s">
        <v>140</v>
      </c>
      <c r="F45" t="s">
        <v>187</v>
      </c>
      <c r="G45" t="s">
        <v>49</v>
      </c>
      <c r="H45">
        <v>2</v>
      </c>
      <c r="I45" t="s">
        <v>208</v>
      </c>
      <c r="J45" t="s">
        <v>138</v>
      </c>
    </row>
    <row r="46" spans="1:10" x14ac:dyDescent="0.25">
      <c r="A46">
        <v>29634</v>
      </c>
      <c r="B46" t="s">
        <v>293</v>
      </c>
      <c r="C46" t="s">
        <v>292</v>
      </c>
      <c r="D46">
        <v>49</v>
      </c>
      <c r="E46" t="s">
        <v>140</v>
      </c>
      <c r="F46" t="s">
        <v>187</v>
      </c>
      <c r="G46" t="s">
        <v>49</v>
      </c>
      <c r="H46">
        <v>2</v>
      </c>
      <c r="I46" t="s">
        <v>208</v>
      </c>
      <c r="J46" t="s">
        <v>138</v>
      </c>
    </row>
  </sheetData>
  <dataValidations count="28"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2">
      <formula1>"ID"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B2">
      <formula1>"WorkOrder#"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C2">
      <formula1>"Title"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D2">
      <formula1>"Effort"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E2">
      <formula1>"Tags"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F2">
      <formula1>"Work Item Type"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G2">
      <formula1>"Iteration Path"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H2">
      <formula1>"Priority"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I2">
      <formula1>"Release"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J2">
      <formula1>"Assigned To"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8">
      <formula1>"29596"</formula1>
    </dataValidation>
    <dataValidation type="textLength" allowBlank="1" showInputMessage="1" sqref="B8">
      <formula1>0</formula1>
      <formula2>255</formula2>
    </dataValidation>
    <dataValidation type="textLength" showInputMessage="1" sqref="C8">
      <formula1>1</formula1>
      <formula2>255</formula2>
    </dataValidation>
    <dataValidation type="textLength" allowBlank="1" showInputMessage="1" sqref="E8">
      <formula1>0</formula1>
      <formula2>32767</formula2>
    </dataValidation>
    <dataValidation type="list" operator="equal" showInputMessage="1" showErrorMessage="1" errorTitle="Read-only column" error="TF84013: You cannot modify a field that is read-only or a work item that restricts updates to valid users based on current permissions." prompt="Read-only" sqref="F8">
      <formula1>"Product Backlog Item"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G8">
      <formula1>VSTS_ValidationRange_bf1bae0bfd5a4a26ac8cb7e145298bc2</formula1>
    </dataValidation>
    <dataValidation type="list" operator="equal" showInputMessage="1" showErrorMessage="1" errorTitle="Microsoft Excel" error="TF84042: The value you entered is not supported in this field. Select a supported value from the list." sqref="H8">
      <formula1>VSTS_ValidationRange_cb0870b17046451783de276782353abf</formula1>
    </dataValidation>
    <dataValidation type="list" operator="equal" showInputMessage="1" showErrorMessage="1" errorTitle="Microsoft Excel" error="TF84042: The value you entered is not supported in this field. Select a supported value from the list." sqref="I8">
      <formula1>VSTS_ValidationRange_a5a865bbcce34d939664ea0617be7a29</formula1>
    </dataValidation>
    <dataValidation type="list" operator="equal" allowBlank="1" showInputMessage="1" sqref="J8">
      <formula1>VSTS_ValidationRange_2f685702dfa44bea98fc6750ef0bfb92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6">
      <formula1>"29594"</formula1>
    </dataValidation>
    <dataValidation type="textLength" allowBlank="1" showInputMessage="1" sqref="B6">
      <formula1>0</formula1>
      <formula2>255</formula2>
    </dataValidation>
    <dataValidation type="textLength" showInputMessage="1" sqref="C6">
      <formula1>1</formula1>
      <formula2>255</formula2>
    </dataValidation>
    <dataValidation type="textLength" allowBlank="1" showInputMessage="1" sqref="E6">
      <formula1>0</formula1>
      <formula2>32767</formula2>
    </dataValidation>
    <dataValidation type="list" operator="equal" showInputMessage="1" showErrorMessage="1" errorTitle="Read-only column" error="TF84013: You cannot modify a field that is read-only or a work item that restricts updates to valid users based on current permissions." prompt="Read-only" sqref="F6">
      <formula1>"Product Backlog Item"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G6">
      <formula1>VSTS_ValidationRange_bf1bae0bfd5a4a26ac8cb7e145298bc2</formula1>
    </dataValidation>
    <dataValidation type="list" operator="equal" showInputMessage="1" showErrorMessage="1" errorTitle="Microsoft Excel" error="TF84042: The value you entered is not supported in this field. Select a supported value from the list." sqref="H6">
      <formula1>VSTS_ValidationRange_cb0870b17046451783de276782353abf</formula1>
    </dataValidation>
    <dataValidation type="list" operator="equal" showInputMessage="1" showErrorMessage="1" errorTitle="Microsoft Excel" error="TF84042: The value you entered is not supported in this field. Select a supported value from the list." sqref="I6">
      <formula1>VSTS_ValidationRange_a5a865bbcce34d939664ea0617be7a29</formula1>
    </dataValidation>
    <dataValidation type="list" operator="equal" allowBlank="1" showInputMessage="1" sqref="J6">
      <formula1>VSTS_ValidationRange_2f685702dfa44bea98fc6750ef0bfb92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O17" sqref="O17"/>
    </sheetView>
  </sheetViews>
  <sheetFormatPr defaultRowHeight="15" x14ac:dyDescent="0.25"/>
  <cols>
    <col min="1" max="1" width="6" bestFit="1" customWidth="1"/>
    <col min="2" max="2" width="4.28515625" bestFit="1" customWidth="1"/>
    <col min="3" max="3" width="4.42578125" bestFit="1" customWidth="1"/>
    <col min="4" max="4" width="13.7109375" bestFit="1" customWidth="1"/>
    <col min="5" max="5" width="62.85546875" bestFit="1" customWidth="1"/>
  </cols>
  <sheetData>
    <row r="1" spans="1:11" ht="21" x14ac:dyDescent="0.25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10" t="s">
        <v>0</v>
      </c>
      <c r="B2" s="12" t="s">
        <v>27</v>
      </c>
      <c r="C2" s="12" t="s">
        <v>28</v>
      </c>
      <c r="D2" s="28" t="s">
        <v>29</v>
      </c>
      <c r="E2" s="12" t="s">
        <v>1</v>
      </c>
      <c r="F2" s="12" t="s">
        <v>18</v>
      </c>
      <c r="G2" s="13" t="s">
        <v>5</v>
      </c>
      <c r="H2" s="13" t="s">
        <v>3</v>
      </c>
      <c r="I2" s="13" t="s">
        <v>2</v>
      </c>
      <c r="J2" s="13" t="s">
        <v>4</v>
      </c>
      <c r="K2" s="13" t="s">
        <v>6</v>
      </c>
    </row>
    <row r="3" spans="1:11" x14ac:dyDescent="0.25">
      <c r="A3">
        <v>29593</v>
      </c>
      <c r="B3" s="11" t="str">
        <f>HYPERLINK([1]Variables!$B$3&amp;A3, "T")</f>
        <v>T</v>
      </c>
      <c r="C3" s="14" t="str">
        <f>HYPERLINK([1]Variables!$B$2&amp;A3, "R")</f>
        <v>R</v>
      </c>
      <c r="D3" t="s">
        <v>228</v>
      </c>
      <c r="E3" t="s">
        <v>192</v>
      </c>
      <c r="G3">
        <v>40</v>
      </c>
      <c r="H3">
        <v>0</v>
      </c>
      <c r="I3">
        <v>0</v>
      </c>
      <c r="J3">
        <v>0</v>
      </c>
      <c r="K3">
        <v>0</v>
      </c>
    </row>
    <row r="4" spans="1:11" x14ac:dyDescent="0.25">
      <c r="A4">
        <v>29594</v>
      </c>
      <c r="B4" s="11" t="str">
        <f>HYPERLINK([1]Variables!$B$3&amp;A4, "T")</f>
        <v>T</v>
      </c>
      <c r="C4" s="14" t="str">
        <f>HYPERLINK([1]Variables!$B$2&amp;A4, "R")</f>
        <v>R</v>
      </c>
      <c r="D4" t="s">
        <v>230</v>
      </c>
      <c r="E4" t="s">
        <v>229</v>
      </c>
      <c r="G4">
        <v>42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29595</v>
      </c>
      <c r="B5" s="11" t="str">
        <f>HYPERLINK([1]Variables!$B$3&amp;A5, "T")</f>
        <v>T</v>
      </c>
      <c r="C5" s="14" t="str">
        <f>HYPERLINK([1]Variables!$B$2&amp;A5, "R")</f>
        <v>R</v>
      </c>
      <c r="D5" t="s">
        <v>232</v>
      </c>
      <c r="E5" t="s">
        <v>231</v>
      </c>
      <c r="G5">
        <v>16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29596</v>
      </c>
      <c r="B6" s="11" t="str">
        <f>HYPERLINK([1]Variables!$B$3&amp;A6, "T")</f>
        <v>T</v>
      </c>
      <c r="C6" s="14" t="str">
        <f>HYPERLINK([1]Variables!$B$2&amp;A6, "R")</f>
        <v>R</v>
      </c>
      <c r="D6" t="s">
        <v>234</v>
      </c>
      <c r="E6" t="s">
        <v>233</v>
      </c>
      <c r="G6">
        <v>35</v>
      </c>
      <c r="H6">
        <v>0</v>
      </c>
      <c r="I6">
        <v>0</v>
      </c>
      <c r="J6">
        <v>0</v>
      </c>
      <c r="K6">
        <v>0</v>
      </c>
    </row>
    <row r="7" spans="1:11" x14ac:dyDescent="0.25">
      <c r="A7">
        <v>29597</v>
      </c>
      <c r="B7" s="11" t="str">
        <f>HYPERLINK([1]Variables!$B$3&amp;A7, "T")</f>
        <v>T</v>
      </c>
      <c r="C7" s="14" t="str">
        <f>HYPERLINK([1]Variables!$B$2&amp;A7, "R")</f>
        <v>R</v>
      </c>
      <c r="D7" t="s">
        <v>236</v>
      </c>
      <c r="E7" t="s">
        <v>235</v>
      </c>
      <c r="G7">
        <v>40</v>
      </c>
      <c r="H7">
        <v>0</v>
      </c>
      <c r="I7">
        <v>0</v>
      </c>
      <c r="J7">
        <v>0</v>
      </c>
      <c r="K7">
        <v>0</v>
      </c>
    </row>
    <row r="8" spans="1:11" x14ac:dyDescent="0.25">
      <c r="A8">
        <v>29598</v>
      </c>
      <c r="B8" s="11" t="str">
        <f>HYPERLINK([1]Variables!$B$3&amp;A8, "T")</f>
        <v>T</v>
      </c>
      <c r="C8" s="14" t="str">
        <f>HYPERLINK([1]Variables!$B$2&amp;A8, "R")</f>
        <v>R</v>
      </c>
      <c r="D8" t="s">
        <v>238</v>
      </c>
      <c r="E8" t="s">
        <v>237</v>
      </c>
      <c r="G8">
        <v>48</v>
      </c>
      <c r="H8">
        <v>0</v>
      </c>
      <c r="I8">
        <v>0</v>
      </c>
      <c r="J8">
        <v>0</v>
      </c>
      <c r="K8">
        <v>0</v>
      </c>
    </row>
    <row r="9" spans="1:11" x14ac:dyDescent="0.25">
      <c r="A9">
        <v>29599</v>
      </c>
      <c r="B9" s="11" t="str">
        <f>HYPERLINK([1]Variables!$B$3&amp;A9, "T")</f>
        <v>T</v>
      </c>
      <c r="C9" s="14" t="str">
        <f>HYPERLINK([1]Variables!$B$2&amp;A9, "R")</f>
        <v>R</v>
      </c>
      <c r="D9" t="s">
        <v>240</v>
      </c>
      <c r="E9" t="s">
        <v>239</v>
      </c>
      <c r="G9">
        <v>24</v>
      </c>
      <c r="H9">
        <v>0</v>
      </c>
      <c r="I9">
        <v>0</v>
      </c>
      <c r="J9">
        <v>0</v>
      </c>
      <c r="K9">
        <v>0</v>
      </c>
    </row>
    <row r="10" spans="1:11" x14ac:dyDescent="0.25">
      <c r="A10">
        <v>29600</v>
      </c>
      <c r="B10" s="11" t="str">
        <f>HYPERLINK([1]Variables!$B$3&amp;A10, "T")</f>
        <v>T</v>
      </c>
      <c r="C10" s="14" t="str">
        <f>HYPERLINK([1]Variables!$B$2&amp;A10, "R")</f>
        <v>R</v>
      </c>
      <c r="D10" t="s">
        <v>242</v>
      </c>
      <c r="E10" t="s">
        <v>241</v>
      </c>
      <c r="G10">
        <v>32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>
        <v>29601</v>
      </c>
      <c r="B11" s="11" t="str">
        <f>HYPERLINK([1]Variables!$B$3&amp;A11, "T")</f>
        <v>T</v>
      </c>
      <c r="C11" s="14" t="str">
        <f>HYPERLINK([1]Variables!$B$2&amp;A11, "R")</f>
        <v>R</v>
      </c>
      <c r="D11" t="s">
        <v>244</v>
      </c>
      <c r="E11" t="s">
        <v>243</v>
      </c>
      <c r="G11">
        <v>15</v>
      </c>
      <c r="H11">
        <v>0</v>
      </c>
      <c r="I11">
        <v>0</v>
      </c>
      <c r="J11">
        <v>0</v>
      </c>
      <c r="K11">
        <v>0</v>
      </c>
    </row>
    <row r="12" spans="1:11" x14ac:dyDescent="0.25">
      <c r="A12">
        <v>29602</v>
      </c>
      <c r="B12" s="11" t="str">
        <f>HYPERLINK([1]Variables!$B$3&amp;A12, "T")</f>
        <v>T</v>
      </c>
      <c r="C12" s="14" t="str">
        <f>HYPERLINK([1]Variables!$B$2&amp;A12, "R")</f>
        <v>R</v>
      </c>
      <c r="D12" t="s">
        <v>246</v>
      </c>
      <c r="E12" t="s">
        <v>245</v>
      </c>
      <c r="G12">
        <v>16</v>
      </c>
      <c r="H12">
        <v>0</v>
      </c>
      <c r="I12">
        <v>0</v>
      </c>
      <c r="J12">
        <v>0</v>
      </c>
      <c r="K12">
        <v>0</v>
      </c>
    </row>
    <row r="13" spans="1:11" x14ac:dyDescent="0.25">
      <c r="A13">
        <v>29603</v>
      </c>
      <c r="B13" s="11" t="str">
        <f>HYPERLINK([1]Variables!$B$3&amp;A13, "T")</f>
        <v>T</v>
      </c>
      <c r="C13" s="14" t="str">
        <f>HYPERLINK([1]Variables!$B$2&amp;A13, "R")</f>
        <v>R</v>
      </c>
      <c r="D13" t="s">
        <v>248</v>
      </c>
      <c r="E13" t="s">
        <v>247</v>
      </c>
      <c r="G13">
        <v>8</v>
      </c>
      <c r="H13">
        <v>0</v>
      </c>
      <c r="I13">
        <v>0</v>
      </c>
      <c r="J13">
        <v>0</v>
      </c>
      <c r="K13">
        <v>0</v>
      </c>
    </row>
    <row r="14" spans="1:11" x14ac:dyDescent="0.25">
      <c r="A14">
        <v>29604</v>
      </c>
      <c r="B14" s="11" t="str">
        <f>HYPERLINK([1]Variables!$B$3&amp;A14, "T")</f>
        <v>T</v>
      </c>
      <c r="C14" s="14" t="str">
        <f>HYPERLINK([1]Variables!$B$2&amp;A14, "R")</f>
        <v>R</v>
      </c>
      <c r="D14" t="s">
        <v>250</v>
      </c>
      <c r="E14" t="s">
        <v>249</v>
      </c>
      <c r="G14">
        <v>72</v>
      </c>
      <c r="H14">
        <v>0</v>
      </c>
      <c r="I14">
        <v>0</v>
      </c>
      <c r="J14">
        <v>0</v>
      </c>
      <c r="K14">
        <v>0</v>
      </c>
    </row>
    <row r="15" spans="1:11" x14ac:dyDescent="0.25">
      <c r="A15">
        <v>29605</v>
      </c>
      <c r="B15" s="11" t="str">
        <f>HYPERLINK([1]Variables!$B$3&amp;A15, "T")</f>
        <v>T</v>
      </c>
      <c r="C15" s="14" t="str">
        <f>HYPERLINK([1]Variables!$B$2&amp;A15, "R")</f>
        <v>R</v>
      </c>
      <c r="D15" t="s">
        <v>252</v>
      </c>
      <c r="E15" t="s">
        <v>251</v>
      </c>
      <c r="G15">
        <v>54</v>
      </c>
      <c r="H15">
        <v>0</v>
      </c>
      <c r="I15">
        <v>0</v>
      </c>
      <c r="J15">
        <v>0</v>
      </c>
      <c r="K15">
        <v>0</v>
      </c>
    </row>
    <row r="16" spans="1:11" x14ac:dyDescent="0.25">
      <c r="A16">
        <v>29606</v>
      </c>
      <c r="B16" s="11" t="str">
        <f>HYPERLINK([1]Variables!$B$3&amp;A16, "T")</f>
        <v>T</v>
      </c>
      <c r="C16" s="14" t="str">
        <f>HYPERLINK([1]Variables!$B$2&amp;A16, "R")</f>
        <v>R</v>
      </c>
      <c r="D16" t="s">
        <v>254</v>
      </c>
      <c r="E16" t="s">
        <v>253</v>
      </c>
      <c r="G16">
        <v>2.5</v>
      </c>
      <c r="H16">
        <v>0</v>
      </c>
      <c r="I16">
        <v>0</v>
      </c>
      <c r="J16">
        <v>0</v>
      </c>
      <c r="K16">
        <v>0</v>
      </c>
    </row>
    <row r="17" spans="1:11" x14ac:dyDescent="0.25">
      <c r="A17">
        <v>29607</v>
      </c>
      <c r="B17" s="11" t="str">
        <f>HYPERLINK([1]Variables!$B$3&amp;A17, "T")</f>
        <v>T</v>
      </c>
      <c r="C17" s="14" t="str">
        <f>HYPERLINK([1]Variables!$B$2&amp;A17, "R")</f>
        <v>R</v>
      </c>
      <c r="D17" t="s">
        <v>256</v>
      </c>
      <c r="E17" t="s">
        <v>255</v>
      </c>
      <c r="G17">
        <v>3</v>
      </c>
      <c r="H17">
        <v>0</v>
      </c>
      <c r="I17">
        <v>0</v>
      </c>
      <c r="J17">
        <v>0</v>
      </c>
      <c r="K17">
        <v>0</v>
      </c>
    </row>
    <row r="18" spans="1:11" x14ac:dyDescent="0.25">
      <c r="A18">
        <v>29608</v>
      </c>
      <c r="B18" s="11" t="str">
        <f>HYPERLINK([1]Variables!$B$3&amp;A18, "T")</f>
        <v>T</v>
      </c>
      <c r="C18" s="14" t="str">
        <f>HYPERLINK([1]Variables!$B$2&amp;A18, "R")</f>
        <v>R</v>
      </c>
      <c r="D18" t="s">
        <v>258</v>
      </c>
      <c r="E18" t="s">
        <v>257</v>
      </c>
      <c r="G18">
        <v>48</v>
      </c>
      <c r="H18">
        <v>0</v>
      </c>
      <c r="I18">
        <v>0</v>
      </c>
      <c r="J18">
        <v>0</v>
      </c>
      <c r="K18">
        <v>0</v>
      </c>
    </row>
    <row r="19" spans="1:11" x14ac:dyDescent="0.25">
      <c r="A19">
        <v>29609</v>
      </c>
      <c r="B19" s="11" t="str">
        <f>HYPERLINK([1]Variables!$B$3&amp;A19, "T")</f>
        <v>T</v>
      </c>
      <c r="C19" s="14" t="str">
        <f>HYPERLINK([1]Variables!$B$2&amp;A19, "R")</f>
        <v>R</v>
      </c>
      <c r="D19" t="s">
        <v>260</v>
      </c>
      <c r="E19" t="s">
        <v>259</v>
      </c>
      <c r="G19">
        <v>24</v>
      </c>
      <c r="H19">
        <v>0</v>
      </c>
      <c r="I19">
        <v>0</v>
      </c>
      <c r="J19">
        <v>0</v>
      </c>
      <c r="K19">
        <v>0</v>
      </c>
    </row>
    <row r="20" spans="1:11" x14ac:dyDescent="0.25">
      <c r="A20">
        <v>29610</v>
      </c>
      <c r="B20" s="11" t="str">
        <f>HYPERLINK([1]Variables!$B$3&amp;A20, "T")</f>
        <v>T</v>
      </c>
      <c r="C20" s="14" t="str">
        <f>HYPERLINK([1]Variables!$B$2&amp;A20, "R")</f>
        <v>R</v>
      </c>
      <c r="D20" t="s">
        <v>262</v>
      </c>
      <c r="E20" t="s">
        <v>261</v>
      </c>
      <c r="G20">
        <v>40</v>
      </c>
      <c r="H20">
        <v>0</v>
      </c>
      <c r="I20">
        <v>0</v>
      </c>
      <c r="J20">
        <v>0</v>
      </c>
      <c r="K20">
        <v>0</v>
      </c>
    </row>
    <row r="21" spans="1:11" x14ac:dyDescent="0.25">
      <c r="A21">
        <v>29611</v>
      </c>
      <c r="B21" s="11" t="str">
        <f>HYPERLINK([1]Variables!$B$3&amp;A21, "T")</f>
        <v>T</v>
      </c>
      <c r="C21" s="14" t="str">
        <f>HYPERLINK([1]Variables!$B$2&amp;A21, "R")</f>
        <v>R</v>
      </c>
      <c r="D21" t="s">
        <v>264</v>
      </c>
      <c r="E21" t="s">
        <v>263</v>
      </c>
      <c r="G21">
        <v>66</v>
      </c>
      <c r="H21">
        <v>0</v>
      </c>
      <c r="I21">
        <v>0</v>
      </c>
      <c r="J21">
        <v>0</v>
      </c>
      <c r="K21">
        <v>0</v>
      </c>
    </row>
    <row r="22" spans="1:11" x14ac:dyDescent="0.25">
      <c r="A22">
        <v>29612</v>
      </c>
      <c r="B22" s="11" t="str">
        <f>HYPERLINK([1]Variables!$B$3&amp;A22, "T")</f>
        <v>T</v>
      </c>
      <c r="C22" s="14" t="str">
        <f>HYPERLINK([1]Variables!$B$2&amp;A22, "R")</f>
        <v>R</v>
      </c>
      <c r="D22" t="s">
        <v>266</v>
      </c>
      <c r="E22" t="s">
        <v>265</v>
      </c>
      <c r="G22">
        <v>5</v>
      </c>
      <c r="H22">
        <v>0</v>
      </c>
      <c r="I22">
        <v>0</v>
      </c>
      <c r="J22">
        <v>0</v>
      </c>
      <c r="K22">
        <v>0</v>
      </c>
    </row>
    <row r="23" spans="1:11" x14ac:dyDescent="0.25">
      <c r="A23">
        <v>29613</v>
      </c>
      <c r="B23" s="11" t="str">
        <f>HYPERLINK([1]Variables!$B$3&amp;A23, "T")</f>
        <v>T</v>
      </c>
      <c r="C23" s="14" t="str">
        <f>HYPERLINK([1]Variables!$B$2&amp;A23, "R")</f>
        <v>R</v>
      </c>
      <c r="D23" t="s">
        <v>268</v>
      </c>
      <c r="E23" t="s">
        <v>267</v>
      </c>
      <c r="G23">
        <v>120</v>
      </c>
      <c r="H23">
        <v>0</v>
      </c>
      <c r="I23">
        <v>0</v>
      </c>
      <c r="J23">
        <v>0</v>
      </c>
      <c r="K23">
        <v>0</v>
      </c>
    </row>
    <row r="24" spans="1:11" x14ac:dyDescent="0.25">
      <c r="A24">
        <v>29614</v>
      </c>
      <c r="B24" s="11" t="str">
        <f>HYPERLINK([1]Variables!$B$3&amp;A24, "T")</f>
        <v>T</v>
      </c>
      <c r="C24" s="14" t="str">
        <f>HYPERLINK([1]Variables!$B$2&amp;A24, "R")</f>
        <v>R</v>
      </c>
      <c r="D24" t="s">
        <v>269</v>
      </c>
      <c r="E24" t="s">
        <v>310</v>
      </c>
      <c r="G24">
        <v>16</v>
      </c>
      <c r="H24">
        <v>0</v>
      </c>
      <c r="I24">
        <v>0</v>
      </c>
      <c r="J24">
        <v>0</v>
      </c>
      <c r="K24">
        <v>0</v>
      </c>
    </row>
    <row r="25" spans="1:11" x14ac:dyDescent="0.25">
      <c r="A25">
        <v>29615</v>
      </c>
      <c r="B25" s="11" t="str">
        <f>HYPERLINK([1]Variables!$B$3&amp;A25, "T")</f>
        <v>T</v>
      </c>
      <c r="C25" s="14" t="str">
        <f>HYPERLINK([1]Variables!$B$2&amp;A25, "R")</f>
        <v>R</v>
      </c>
      <c r="D25" t="s">
        <v>270</v>
      </c>
      <c r="E25" t="s">
        <v>309</v>
      </c>
      <c r="G25">
        <v>8</v>
      </c>
      <c r="H25">
        <v>0</v>
      </c>
      <c r="I25">
        <v>0</v>
      </c>
      <c r="J25">
        <v>0</v>
      </c>
      <c r="K25">
        <v>0</v>
      </c>
    </row>
    <row r="26" spans="1:11" x14ac:dyDescent="0.25">
      <c r="A26">
        <v>29616</v>
      </c>
      <c r="B26" s="11" t="str">
        <f>HYPERLINK([1]Variables!$B$3&amp;A26, "T")</f>
        <v>T</v>
      </c>
      <c r="C26" s="14" t="str">
        <f>HYPERLINK([1]Variables!$B$2&amp;A26, "R")</f>
        <v>R</v>
      </c>
      <c r="D26" t="s">
        <v>271</v>
      </c>
      <c r="E26" t="s">
        <v>308</v>
      </c>
      <c r="G26">
        <v>8</v>
      </c>
      <c r="H26">
        <v>0</v>
      </c>
      <c r="I26">
        <v>0</v>
      </c>
      <c r="J26">
        <v>0</v>
      </c>
      <c r="K26">
        <v>0</v>
      </c>
    </row>
    <row r="27" spans="1:11" x14ac:dyDescent="0.25">
      <c r="A27">
        <v>29617</v>
      </c>
      <c r="B27" s="11" t="str">
        <f>HYPERLINK([1]Variables!$B$3&amp;A27, "T")</f>
        <v>T</v>
      </c>
      <c r="C27" s="14" t="str">
        <f>HYPERLINK([1]Variables!$B$2&amp;A27, "R")</f>
        <v>R</v>
      </c>
      <c r="D27" t="s">
        <v>272</v>
      </c>
      <c r="E27" t="s">
        <v>307</v>
      </c>
      <c r="G27">
        <v>16</v>
      </c>
      <c r="H27">
        <v>0</v>
      </c>
      <c r="I27">
        <v>0</v>
      </c>
      <c r="J27">
        <v>0</v>
      </c>
      <c r="K27">
        <v>0</v>
      </c>
    </row>
    <row r="28" spans="1:11" x14ac:dyDescent="0.25">
      <c r="A28">
        <v>29618</v>
      </c>
      <c r="B28" s="11" t="str">
        <f>HYPERLINK([1]Variables!$B$3&amp;A28, "T")</f>
        <v>T</v>
      </c>
      <c r="C28" s="14" t="str">
        <f>HYPERLINK([1]Variables!$B$2&amp;A28, "R")</f>
        <v>R</v>
      </c>
      <c r="D28" t="s">
        <v>273</v>
      </c>
      <c r="E28" t="s">
        <v>306</v>
      </c>
      <c r="G28">
        <v>16</v>
      </c>
      <c r="H28">
        <v>0</v>
      </c>
      <c r="I28">
        <v>0</v>
      </c>
      <c r="J28">
        <v>0</v>
      </c>
      <c r="K28">
        <v>0</v>
      </c>
    </row>
    <row r="29" spans="1:11" x14ac:dyDescent="0.25">
      <c r="A29">
        <v>29619</v>
      </c>
      <c r="B29" s="11" t="str">
        <f>HYPERLINK([1]Variables!$B$3&amp;A29, "T")</f>
        <v>T</v>
      </c>
      <c r="C29" s="14" t="str">
        <f>HYPERLINK([1]Variables!$B$2&amp;A29, "R")</f>
        <v>R</v>
      </c>
      <c r="D29" t="s">
        <v>274</v>
      </c>
      <c r="E29" t="s">
        <v>294</v>
      </c>
      <c r="G29">
        <v>8</v>
      </c>
      <c r="H29">
        <v>0</v>
      </c>
      <c r="I29">
        <v>0</v>
      </c>
      <c r="J29">
        <v>0</v>
      </c>
      <c r="K29">
        <v>0</v>
      </c>
    </row>
    <row r="30" spans="1:11" x14ac:dyDescent="0.25">
      <c r="A30">
        <v>29620</v>
      </c>
      <c r="B30" s="11" t="str">
        <f>HYPERLINK([1]Variables!$B$3&amp;A30, "T")</f>
        <v>T</v>
      </c>
      <c r="C30" s="14" t="str">
        <f>HYPERLINK([1]Variables!$B$2&amp;A30, "R")</f>
        <v>R</v>
      </c>
      <c r="D30" t="s">
        <v>275</v>
      </c>
      <c r="E30" t="s">
        <v>295</v>
      </c>
      <c r="G30">
        <v>8</v>
      </c>
      <c r="H30">
        <v>0</v>
      </c>
      <c r="I30">
        <v>0</v>
      </c>
      <c r="J30">
        <v>0</v>
      </c>
      <c r="K30">
        <v>0</v>
      </c>
    </row>
    <row r="31" spans="1:11" x14ac:dyDescent="0.25">
      <c r="A31">
        <v>29621</v>
      </c>
      <c r="B31" s="11" t="str">
        <f>HYPERLINK([1]Variables!$B$3&amp;A31, "T")</f>
        <v>T</v>
      </c>
      <c r="C31" s="14" t="str">
        <f>HYPERLINK([1]Variables!$B$2&amp;A31, "R")</f>
        <v>R</v>
      </c>
      <c r="D31" t="s">
        <v>276</v>
      </c>
      <c r="E31" t="s">
        <v>296</v>
      </c>
      <c r="G31">
        <v>5</v>
      </c>
      <c r="H31">
        <v>0</v>
      </c>
      <c r="I31">
        <v>0</v>
      </c>
      <c r="J31">
        <v>0</v>
      </c>
      <c r="K31">
        <v>0</v>
      </c>
    </row>
    <row r="32" spans="1:11" x14ac:dyDescent="0.25">
      <c r="A32">
        <v>29622</v>
      </c>
      <c r="B32" s="11" t="str">
        <f>HYPERLINK([1]Variables!$B$3&amp;A32, "T")</f>
        <v>T</v>
      </c>
      <c r="C32" s="14" t="str">
        <f>HYPERLINK([1]Variables!$B$2&amp;A32, "R")</f>
        <v>R</v>
      </c>
      <c r="D32" t="s">
        <v>277</v>
      </c>
      <c r="E32" t="s">
        <v>297</v>
      </c>
      <c r="G32">
        <v>24</v>
      </c>
      <c r="H32">
        <v>0</v>
      </c>
      <c r="I32">
        <v>0</v>
      </c>
      <c r="J32">
        <v>0</v>
      </c>
      <c r="K32">
        <v>0</v>
      </c>
    </row>
    <row r="33" spans="1:11" x14ac:dyDescent="0.25">
      <c r="A33">
        <v>29623</v>
      </c>
      <c r="B33" s="11" t="str">
        <f>HYPERLINK([1]Variables!$B$3&amp;A33, "T")</f>
        <v>T</v>
      </c>
      <c r="C33" s="14" t="str">
        <f>HYPERLINK([1]Variables!$B$2&amp;A33, "R")</f>
        <v>R</v>
      </c>
      <c r="D33" t="s">
        <v>278</v>
      </c>
      <c r="E33" t="s">
        <v>298</v>
      </c>
      <c r="G33">
        <v>60</v>
      </c>
      <c r="H33">
        <v>0</v>
      </c>
      <c r="I33">
        <v>0</v>
      </c>
      <c r="J33">
        <v>0</v>
      </c>
      <c r="K33">
        <v>0</v>
      </c>
    </row>
    <row r="34" spans="1:11" x14ac:dyDescent="0.25">
      <c r="A34">
        <v>29624</v>
      </c>
      <c r="B34" s="11" t="str">
        <f>HYPERLINK([1]Variables!$B$3&amp;A34, "T")</f>
        <v>T</v>
      </c>
      <c r="C34" s="14" t="str">
        <f>HYPERLINK([1]Variables!$B$2&amp;A34, "R")</f>
        <v>R</v>
      </c>
      <c r="D34" t="s">
        <v>279</v>
      </c>
      <c r="E34" t="s">
        <v>299</v>
      </c>
      <c r="G34">
        <v>2</v>
      </c>
      <c r="H34">
        <v>0</v>
      </c>
      <c r="I34">
        <v>0</v>
      </c>
      <c r="J34">
        <v>0</v>
      </c>
      <c r="K34">
        <v>0</v>
      </c>
    </row>
    <row r="35" spans="1:11" x14ac:dyDescent="0.25">
      <c r="A35">
        <v>29625</v>
      </c>
      <c r="B35" s="11" t="str">
        <f>HYPERLINK([1]Variables!$B$3&amp;A35, "T")</f>
        <v>T</v>
      </c>
      <c r="C35" s="14" t="str">
        <f>HYPERLINK([1]Variables!$B$2&amp;A35, "R")</f>
        <v>R</v>
      </c>
      <c r="D35" t="s">
        <v>280</v>
      </c>
      <c r="E35" t="s">
        <v>300</v>
      </c>
      <c r="G35">
        <v>8</v>
      </c>
      <c r="H35">
        <v>0</v>
      </c>
      <c r="I35">
        <v>0</v>
      </c>
      <c r="J35">
        <v>0</v>
      </c>
      <c r="K35">
        <v>0</v>
      </c>
    </row>
    <row r="36" spans="1:11" x14ac:dyDescent="0.25">
      <c r="A36">
        <v>29626</v>
      </c>
      <c r="B36" s="11" t="str">
        <f>HYPERLINK([1]Variables!$B$3&amp;A36, "T")</f>
        <v>T</v>
      </c>
      <c r="C36" s="14" t="str">
        <f>HYPERLINK([1]Variables!$B$2&amp;A36, "R")</f>
        <v>R</v>
      </c>
      <c r="D36" t="s">
        <v>281</v>
      </c>
      <c r="E36" t="s">
        <v>301</v>
      </c>
      <c r="G36">
        <v>8</v>
      </c>
      <c r="H36">
        <v>0</v>
      </c>
      <c r="I36">
        <v>0</v>
      </c>
      <c r="J36">
        <v>0</v>
      </c>
      <c r="K36">
        <v>0</v>
      </c>
    </row>
    <row r="37" spans="1:11" x14ac:dyDescent="0.25">
      <c r="A37">
        <v>29627</v>
      </c>
      <c r="B37" s="11" t="str">
        <f>HYPERLINK([1]Variables!$B$3&amp;A37, "T")</f>
        <v>T</v>
      </c>
      <c r="C37" s="14" t="str">
        <f>HYPERLINK([1]Variables!$B$2&amp;A37, "R")</f>
        <v>R</v>
      </c>
      <c r="D37" t="s">
        <v>282</v>
      </c>
      <c r="E37" t="s">
        <v>302</v>
      </c>
      <c r="G37">
        <v>8</v>
      </c>
      <c r="H37">
        <v>0</v>
      </c>
      <c r="I37">
        <v>0</v>
      </c>
      <c r="J37">
        <v>0</v>
      </c>
      <c r="K37">
        <v>0</v>
      </c>
    </row>
    <row r="38" spans="1:11" x14ac:dyDescent="0.25">
      <c r="A38">
        <v>29628</v>
      </c>
      <c r="B38" s="11" t="str">
        <f>HYPERLINK([1]Variables!$B$3&amp;A38, "T")</f>
        <v>T</v>
      </c>
      <c r="C38" s="14" t="str">
        <f>HYPERLINK([1]Variables!$B$2&amp;A38, "R")</f>
        <v>R</v>
      </c>
      <c r="D38" t="s">
        <v>283</v>
      </c>
      <c r="E38" t="s">
        <v>303</v>
      </c>
      <c r="G38">
        <v>48</v>
      </c>
      <c r="H38">
        <v>0</v>
      </c>
      <c r="I38">
        <v>0</v>
      </c>
      <c r="J38">
        <v>0</v>
      </c>
      <c r="K38">
        <v>0</v>
      </c>
    </row>
    <row r="39" spans="1:11" x14ac:dyDescent="0.25">
      <c r="A39">
        <v>29629</v>
      </c>
      <c r="B39" s="11" t="str">
        <f>HYPERLINK([1]Variables!$B$3&amp;A39, "T")</f>
        <v>T</v>
      </c>
      <c r="C39" s="14" t="str">
        <f>HYPERLINK([1]Variables!$B$2&amp;A39, "R")</f>
        <v>R</v>
      </c>
      <c r="D39" t="s">
        <v>284</v>
      </c>
      <c r="E39" t="s">
        <v>304</v>
      </c>
      <c r="G39">
        <v>8</v>
      </c>
      <c r="H39">
        <v>0</v>
      </c>
      <c r="I39">
        <v>0</v>
      </c>
      <c r="J39">
        <v>0</v>
      </c>
      <c r="K39">
        <v>0</v>
      </c>
    </row>
    <row r="40" spans="1:11" x14ac:dyDescent="0.25">
      <c r="A40">
        <v>29630</v>
      </c>
      <c r="B40" s="11" t="str">
        <f>HYPERLINK([1]Variables!$B$3&amp;A40, "T")</f>
        <v>T</v>
      </c>
      <c r="C40" s="14" t="str">
        <f>HYPERLINK([1]Variables!$B$2&amp;A40, "R")</f>
        <v>R</v>
      </c>
      <c r="D40" t="s">
        <v>285</v>
      </c>
      <c r="E40" t="s">
        <v>305</v>
      </c>
      <c r="G40">
        <v>16</v>
      </c>
      <c r="H40">
        <v>0</v>
      </c>
      <c r="I40">
        <v>0</v>
      </c>
      <c r="J40">
        <v>0</v>
      </c>
      <c r="K40">
        <v>0</v>
      </c>
    </row>
    <row r="41" spans="1:11" x14ac:dyDescent="0.25">
      <c r="A41">
        <v>29631</v>
      </c>
      <c r="B41" s="11" t="str">
        <f>HYPERLINK([1]Variables!$B$3&amp;A41, "T")</f>
        <v>T</v>
      </c>
      <c r="C41" s="14" t="str">
        <f>HYPERLINK([1]Variables!$B$2&amp;A41, "R")</f>
        <v>R</v>
      </c>
      <c r="D41" t="s">
        <v>287</v>
      </c>
      <c r="E41" t="s">
        <v>286</v>
      </c>
      <c r="G41">
        <v>23</v>
      </c>
      <c r="H41">
        <v>0</v>
      </c>
      <c r="I41">
        <v>0</v>
      </c>
      <c r="J41">
        <v>0</v>
      </c>
      <c r="K41">
        <v>0</v>
      </c>
    </row>
    <row r="42" spans="1:11" x14ac:dyDescent="0.25">
      <c r="A42">
        <v>29632</v>
      </c>
      <c r="B42" s="11" t="str">
        <f>HYPERLINK([1]Variables!$B$3&amp;A42, "T")</f>
        <v>T</v>
      </c>
      <c r="C42" s="14" t="str">
        <f>HYPERLINK([1]Variables!$B$2&amp;A42, "R")</f>
        <v>R</v>
      </c>
      <c r="D42" t="s">
        <v>289</v>
      </c>
      <c r="E42" t="s">
        <v>288</v>
      </c>
      <c r="G42">
        <v>139.5</v>
      </c>
      <c r="H42">
        <v>0</v>
      </c>
      <c r="I42">
        <v>0</v>
      </c>
      <c r="J42">
        <v>0</v>
      </c>
      <c r="K42">
        <v>0</v>
      </c>
    </row>
    <row r="43" spans="1:11" x14ac:dyDescent="0.25">
      <c r="A43">
        <v>29633</v>
      </c>
      <c r="B43" s="11" t="str">
        <f>HYPERLINK([1]Variables!$B$3&amp;A43, "T")</f>
        <v>T</v>
      </c>
      <c r="C43" s="14" t="str">
        <f>HYPERLINK([1]Variables!$B$2&amp;A43, "R")</f>
        <v>R</v>
      </c>
      <c r="D43" t="s">
        <v>291</v>
      </c>
      <c r="E43" t="s">
        <v>290</v>
      </c>
      <c r="G43">
        <v>24</v>
      </c>
      <c r="H43">
        <v>0</v>
      </c>
      <c r="I43">
        <v>0</v>
      </c>
      <c r="J43">
        <v>0</v>
      </c>
      <c r="K43">
        <v>0</v>
      </c>
    </row>
    <row r="44" spans="1:11" x14ac:dyDescent="0.25">
      <c r="A44">
        <v>29634</v>
      </c>
      <c r="B44" s="11" t="str">
        <f>HYPERLINK([1]Variables!$B$3&amp;A44, "T")</f>
        <v>T</v>
      </c>
      <c r="C44" s="14" t="str">
        <f>HYPERLINK([1]Variables!$B$2&amp;A44, "R")</f>
        <v>R</v>
      </c>
      <c r="D44" t="s">
        <v>293</v>
      </c>
      <c r="E44" t="s">
        <v>292</v>
      </c>
      <c r="G44">
        <v>49</v>
      </c>
      <c r="H44">
        <v>0</v>
      </c>
      <c r="I44">
        <v>0</v>
      </c>
      <c r="J44">
        <v>0</v>
      </c>
      <c r="K44">
        <v>0</v>
      </c>
    </row>
    <row r="52" spans="1:11" x14ac:dyDescent="0.25">
      <c r="A52" s="10"/>
      <c r="B52" s="11"/>
      <c r="C52" s="14"/>
      <c r="D52" s="25"/>
      <c r="E52" s="12"/>
      <c r="F52" s="12"/>
      <c r="G52" s="18"/>
      <c r="H52" s="18"/>
      <c r="I52" s="18"/>
      <c r="J52" s="19"/>
      <c r="K52" s="18"/>
    </row>
    <row r="53" spans="1:11" x14ac:dyDescent="0.25">
      <c r="A53" s="10"/>
      <c r="B53" s="11"/>
      <c r="C53" s="14"/>
      <c r="D53" s="25"/>
      <c r="E53" s="12"/>
      <c r="F53" s="12"/>
      <c r="G53" s="16"/>
      <c r="H53" s="16"/>
      <c r="I53" s="16"/>
      <c r="J53" s="19"/>
      <c r="K53" s="16"/>
    </row>
    <row r="54" spans="1:11" x14ac:dyDescent="0.25">
      <c r="A54" s="20"/>
      <c r="B54" s="30"/>
      <c r="C54" s="30"/>
      <c r="D54" s="26"/>
      <c r="E54" s="30"/>
      <c r="F54" s="30"/>
      <c r="G54" s="29"/>
      <c r="H54" s="29"/>
      <c r="I54" s="29"/>
      <c r="J54" s="29">
        <f t="shared" ref="J54" si="0">IFERROR(H54/(H54+I54),0)</f>
        <v>0</v>
      </c>
      <c r="K54" s="29"/>
    </row>
    <row r="55" spans="1:11" x14ac:dyDescent="0.25">
      <c r="A55" s="20"/>
      <c r="B55" s="30"/>
      <c r="C55" s="30"/>
      <c r="D55" s="26"/>
      <c r="E55" s="30"/>
      <c r="F55" s="30"/>
      <c r="G55" s="29">
        <f>SUM(G3:G54)</f>
        <v>1253</v>
      </c>
      <c r="H55" s="29">
        <f>SUM(H3:H54)</f>
        <v>0</v>
      </c>
      <c r="I55" s="29">
        <f>SUM(I3:I54)</f>
        <v>0</v>
      </c>
      <c r="J55" s="17">
        <f>IFERROR(H55/(H55+I55),0)</f>
        <v>0</v>
      </c>
      <c r="K55" s="29">
        <f>SUM(K3:K54)</f>
        <v>0</v>
      </c>
    </row>
    <row r="56" spans="1:11" x14ac:dyDescent="0.25">
      <c r="A56" s="10"/>
      <c r="B56" s="12"/>
      <c r="C56" s="12"/>
      <c r="D56" s="27"/>
      <c r="E56" s="12"/>
      <c r="F56" s="12"/>
      <c r="G56" s="12"/>
      <c r="H56" s="12"/>
      <c r="I56" s="12"/>
      <c r="J56" s="12"/>
      <c r="K56" s="12"/>
    </row>
    <row r="57" spans="1:11" x14ac:dyDescent="0.25">
      <c r="A57" s="63" t="s">
        <v>19</v>
      </c>
      <c r="B57" s="63"/>
      <c r="C57" s="63"/>
      <c r="D57" s="63"/>
      <c r="E57" s="63"/>
      <c r="F57" s="63"/>
      <c r="G57" s="63"/>
      <c r="H57" s="18">
        <v>0</v>
      </c>
      <c r="I57" s="15"/>
      <c r="J57" s="15"/>
      <c r="K57" s="15"/>
    </row>
    <row r="58" spans="1:11" x14ac:dyDescent="0.25">
      <c r="A58" s="63" t="s">
        <v>20</v>
      </c>
      <c r="B58" s="63"/>
      <c r="C58" s="63"/>
      <c r="D58" s="63"/>
      <c r="E58" s="63"/>
      <c r="F58" s="63"/>
      <c r="G58" s="63"/>
      <c r="H58" s="18">
        <f>H55+I55</f>
        <v>0</v>
      </c>
      <c r="I58" s="15"/>
      <c r="J58" s="15"/>
      <c r="K58" s="15"/>
    </row>
    <row r="59" spans="1:11" ht="18.75" x14ac:dyDescent="0.25">
      <c r="A59" s="64" t="s">
        <v>21</v>
      </c>
      <c r="B59" s="64"/>
      <c r="C59" s="64"/>
      <c r="D59" s="64"/>
      <c r="E59" s="64"/>
      <c r="F59" s="64"/>
      <c r="G59" s="64"/>
      <c r="H59" s="9">
        <f>H57-H58</f>
        <v>0</v>
      </c>
      <c r="I59" s="15"/>
      <c r="J59" s="15"/>
      <c r="K59" s="15"/>
    </row>
    <row r="60" spans="1:11" ht="15.75" thickBot="1" x14ac:dyDescent="0.3">
      <c r="A60" s="10"/>
      <c r="B60" s="12"/>
      <c r="C60" s="12"/>
      <c r="D60" s="27"/>
      <c r="E60" s="12"/>
      <c r="F60" s="12"/>
      <c r="G60" s="12"/>
      <c r="H60" s="12"/>
      <c r="I60" s="12"/>
      <c r="J60" s="12"/>
      <c r="K60" s="12"/>
    </row>
    <row r="61" spans="1:11" x14ac:dyDescent="0.25">
      <c r="A61" s="10"/>
      <c r="B61" s="12"/>
      <c r="C61" s="12"/>
      <c r="D61" s="27"/>
      <c r="E61" s="21" t="s">
        <v>23</v>
      </c>
      <c r="F61" s="12"/>
      <c r="G61" s="12"/>
      <c r="H61" s="12"/>
      <c r="I61" s="12"/>
      <c r="J61" s="12"/>
      <c r="K61" s="12"/>
    </row>
    <row r="62" spans="1:11" x14ac:dyDescent="0.25">
      <c r="A62" s="10"/>
      <c r="B62" s="12"/>
      <c r="C62" s="12"/>
      <c r="D62" s="27"/>
      <c r="E62" s="22" t="s">
        <v>24</v>
      </c>
      <c r="F62" s="12"/>
      <c r="G62" s="12"/>
      <c r="H62" s="12"/>
      <c r="I62" s="12"/>
      <c r="J62" s="12"/>
      <c r="K62" s="12"/>
    </row>
    <row r="63" spans="1:11" ht="15.75" thickBot="1" x14ac:dyDescent="0.3">
      <c r="A63" s="10"/>
      <c r="B63" s="12"/>
      <c r="C63" s="12"/>
      <c r="D63" s="27"/>
      <c r="E63" s="23" t="s">
        <v>25</v>
      </c>
      <c r="F63" s="12"/>
      <c r="G63" s="12"/>
      <c r="H63" s="12"/>
      <c r="I63" s="12"/>
      <c r="J63" s="12"/>
      <c r="K63" s="12"/>
    </row>
    <row r="64" spans="1:11" x14ac:dyDescent="0.25">
      <c r="A64" s="10"/>
      <c r="B64" s="12"/>
      <c r="C64" s="12"/>
      <c r="D64" s="27"/>
      <c r="E64" s="12"/>
      <c r="F64" s="12"/>
      <c r="G64" s="12"/>
      <c r="H64" s="12"/>
      <c r="I64" s="12"/>
      <c r="J64" s="12"/>
      <c r="K64" s="12"/>
    </row>
    <row r="65" spans="1:11" x14ac:dyDescent="0.25">
      <c r="A65" s="10"/>
      <c r="B65" s="12"/>
      <c r="C65" s="12"/>
      <c r="D65" s="27"/>
      <c r="E65" s="12"/>
      <c r="F65" s="12"/>
      <c r="G65" s="12"/>
      <c r="H65" s="12"/>
      <c r="I65" s="12"/>
      <c r="J65" s="12"/>
      <c r="K65" s="12"/>
    </row>
    <row r="66" spans="1:11" x14ac:dyDescent="0.25">
      <c r="A66" s="10"/>
      <c r="B66" s="12"/>
      <c r="C66" s="12"/>
      <c r="D66" s="27"/>
      <c r="E66" s="12"/>
      <c r="F66" s="12"/>
      <c r="G66" s="12"/>
      <c r="H66" s="12"/>
      <c r="I66" s="12"/>
      <c r="J66" s="12"/>
      <c r="K66" s="12"/>
    </row>
    <row r="67" spans="1:11" x14ac:dyDescent="0.25">
      <c r="A67" s="10"/>
      <c r="B67" s="12"/>
      <c r="C67" s="12"/>
      <c r="D67" s="27"/>
      <c r="E67" s="12"/>
      <c r="F67" s="12"/>
      <c r="G67" s="12"/>
      <c r="H67" s="12"/>
      <c r="I67" s="12"/>
      <c r="J67" s="12"/>
      <c r="K67" s="12"/>
    </row>
    <row r="68" spans="1:11" x14ac:dyDescent="0.25">
      <c r="A68" s="10"/>
      <c r="B68" s="12"/>
      <c r="C68" s="12"/>
      <c r="D68" s="27"/>
      <c r="E68" s="12"/>
      <c r="F68" s="12"/>
      <c r="G68" s="12"/>
      <c r="H68" s="12"/>
      <c r="I68" s="12"/>
      <c r="J68" s="12"/>
      <c r="K68" s="12"/>
    </row>
    <row r="69" spans="1:11" x14ac:dyDescent="0.25">
      <c r="A69" s="10"/>
      <c r="B69" s="12"/>
      <c r="C69" s="12"/>
      <c r="D69" s="27"/>
      <c r="E69" s="12"/>
      <c r="F69" s="12"/>
      <c r="G69" s="12"/>
      <c r="H69" s="12"/>
      <c r="I69" s="12"/>
      <c r="J69" s="12"/>
      <c r="K69" s="12"/>
    </row>
    <row r="70" spans="1:11" x14ac:dyDescent="0.25">
      <c r="A70" s="10"/>
      <c r="B70" s="12"/>
      <c r="C70" s="12"/>
      <c r="D70" s="27"/>
      <c r="E70" s="12"/>
      <c r="F70" s="12"/>
      <c r="G70" s="12"/>
      <c r="H70" s="12"/>
      <c r="I70" s="12"/>
      <c r="J70" s="12"/>
      <c r="K70" s="12"/>
    </row>
    <row r="71" spans="1:11" x14ac:dyDescent="0.25">
      <c r="A71" s="12"/>
      <c r="B71" s="12"/>
      <c r="C71" s="12"/>
      <c r="D71" s="27"/>
      <c r="E71" s="24"/>
      <c r="F71" s="12"/>
      <c r="G71" s="12"/>
      <c r="H71" s="12"/>
      <c r="I71" s="12"/>
      <c r="J71" s="12"/>
      <c r="K71" s="12"/>
    </row>
  </sheetData>
  <mergeCells count="4">
    <mergeCell ref="A1:K1"/>
    <mergeCell ref="A57:G57"/>
    <mergeCell ref="A58:G58"/>
    <mergeCell ref="A59:G59"/>
  </mergeCells>
  <dataValidations count="5"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16">
      <formula1>"29606"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3">
      <formula1>"29593"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9">
      <formula1>"29599"</formula1>
    </dataValidation>
    <dataValidation type="textLength" allowBlank="1" showInputMessage="1" sqref="D9 D3 D16">
      <formula1>0</formula1>
      <formula2>255</formula2>
    </dataValidation>
    <dataValidation type="textLength" showInputMessage="1" sqref="E9 E3 E16">
      <formula1>1</formula1>
      <formula2>255</formula2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4" sqref="B14"/>
    </sheetView>
  </sheetViews>
  <sheetFormatPr defaultColWidth="9.140625" defaultRowHeight="15" x14ac:dyDescent="0.25"/>
  <cols>
    <col min="1" max="1" width="25.140625" style="1" customWidth="1"/>
    <col min="2" max="2" width="118.42578125" style="1" customWidth="1"/>
    <col min="3" max="4" width="9.140625" style="1"/>
    <col min="5" max="5" width="72.5703125" style="1" customWidth="1"/>
    <col min="6" max="16384" width="9.140625" style="1"/>
  </cols>
  <sheetData>
    <row r="1" spans="1:2" x14ac:dyDescent="0.25">
      <c r="A1" s="1" t="s">
        <v>8</v>
      </c>
    </row>
    <row r="2" spans="1:2" x14ac:dyDescent="0.25">
      <c r="A2" s="2" t="s">
        <v>9</v>
      </c>
      <c r="B2" s="3" t="s">
        <v>7</v>
      </c>
    </row>
    <row r="3" spans="1:2" x14ac:dyDescent="0.25">
      <c r="A3" s="2" t="s">
        <v>10</v>
      </c>
      <c r="B3" s="1" t="s">
        <v>11</v>
      </c>
    </row>
  </sheetData>
  <hyperlinks>
    <hyperlink ref="B2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"/>
  <sheetViews>
    <sheetView workbookViewId="0"/>
  </sheetViews>
  <sheetFormatPr defaultRowHeight="15" x14ac:dyDescent="0.25"/>
  <cols>
    <col min="1" max="4" width="200.7109375" customWidth="1"/>
  </cols>
  <sheetData>
    <row r="1" spans="1:35" x14ac:dyDescent="0.25">
      <c r="A1" s="5" t="s">
        <v>12</v>
      </c>
      <c r="B1" s="6" t="s">
        <v>12</v>
      </c>
      <c r="C1" s="7" t="s">
        <v>12</v>
      </c>
      <c r="D1" s="8" t="s">
        <v>12</v>
      </c>
      <c r="G1" s="5" t="s">
        <v>35</v>
      </c>
      <c r="H1" s="5" t="s">
        <v>35</v>
      </c>
      <c r="I1" s="5" t="s">
        <v>141</v>
      </c>
      <c r="J1" s="6">
        <v>1</v>
      </c>
      <c r="K1" s="5" t="s">
        <v>198</v>
      </c>
      <c r="L1" s="5" t="s">
        <v>141</v>
      </c>
      <c r="M1" s="6">
        <v>1</v>
      </c>
      <c r="N1" s="5" t="s">
        <v>198</v>
      </c>
      <c r="O1" s="5" t="s">
        <v>141</v>
      </c>
      <c r="P1" s="5" t="s">
        <v>173</v>
      </c>
      <c r="Q1" s="6">
        <v>1</v>
      </c>
      <c r="R1" s="5" t="s">
        <v>141</v>
      </c>
      <c r="S1" s="6">
        <v>1</v>
      </c>
      <c r="T1" s="5" t="s">
        <v>198</v>
      </c>
      <c r="U1" s="5" t="s">
        <v>141</v>
      </c>
      <c r="V1" s="6">
        <v>1</v>
      </c>
      <c r="W1" s="5" t="s">
        <v>141</v>
      </c>
      <c r="X1" s="6">
        <v>1</v>
      </c>
      <c r="Y1" s="5" t="s">
        <v>198</v>
      </c>
      <c r="Z1" s="5" t="s">
        <v>141</v>
      </c>
      <c r="AA1" s="6">
        <v>1</v>
      </c>
      <c r="AB1" s="5" t="s">
        <v>198</v>
      </c>
      <c r="AC1" s="5" t="s">
        <v>141</v>
      </c>
      <c r="AD1" s="6">
        <v>1</v>
      </c>
      <c r="AE1" s="5" t="s">
        <v>141</v>
      </c>
      <c r="AF1" s="5" t="s">
        <v>183</v>
      </c>
      <c r="AG1" s="5" t="s">
        <v>141</v>
      </c>
      <c r="AH1" s="6">
        <v>1</v>
      </c>
      <c r="AI1" s="5" t="s">
        <v>198</v>
      </c>
    </row>
    <row r="2" spans="1:35" x14ac:dyDescent="0.25">
      <c r="A2" t="s">
        <v>13</v>
      </c>
      <c r="B2" t="s">
        <v>14</v>
      </c>
      <c r="C2" t="s">
        <v>15</v>
      </c>
      <c r="D2" t="s">
        <v>16</v>
      </c>
      <c r="G2" s="5" t="s">
        <v>346</v>
      </c>
      <c r="H2" s="5" t="s">
        <v>41</v>
      </c>
      <c r="I2" s="5" t="s">
        <v>142</v>
      </c>
      <c r="J2" s="6">
        <v>2</v>
      </c>
      <c r="K2" s="5" t="s">
        <v>199</v>
      </c>
      <c r="L2" s="5" t="s">
        <v>142</v>
      </c>
      <c r="M2" s="6">
        <v>2</v>
      </c>
      <c r="N2" s="5" t="s">
        <v>199</v>
      </c>
      <c r="O2" s="5" t="s">
        <v>142</v>
      </c>
      <c r="P2" s="5" t="s">
        <v>17</v>
      </c>
      <c r="Q2" s="6">
        <v>2</v>
      </c>
      <c r="R2" s="5" t="s">
        <v>142</v>
      </c>
      <c r="S2" s="6">
        <v>2</v>
      </c>
      <c r="T2" s="5" t="s">
        <v>199</v>
      </c>
      <c r="U2" s="5" t="s">
        <v>142</v>
      </c>
      <c r="V2" s="6">
        <v>2</v>
      </c>
      <c r="W2" s="5" t="s">
        <v>142</v>
      </c>
      <c r="X2" s="6">
        <v>2</v>
      </c>
      <c r="Y2" s="5" t="s">
        <v>199</v>
      </c>
      <c r="Z2" s="5" t="s">
        <v>142</v>
      </c>
      <c r="AA2" s="6">
        <v>2</v>
      </c>
      <c r="AB2" s="5" t="s">
        <v>199</v>
      </c>
      <c r="AC2" s="5" t="s">
        <v>142</v>
      </c>
      <c r="AD2" s="6">
        <v>2</v>
      </c>
      <c r="AE2" s="5" t="s">
        <v>142</v>
      </c>
      <c r="AF2" s="5" t="s">
        <v>184</v>
      </c>
      <c r="AG2" s="5" t="s">
        <v>142</v>
      </c>
      <c r="AH2" s="6">
        <v>2</v>
      </c>
      <c r="AI2" s="5" t="s">
        <v>199</v>
      </c>
    </row>
    <row r="3" spans="1:35" x14ac:dyDescent="0.25">
      <c r="G3" s="5" t="s">
        <v>36</v>
      </c>
      <c r="H3" s="5" t="s">
        <v>42</v>
      </c>
      <c r="I3" s="5" t="s">
        <v>143</v>
      </c>
      <c r="J3" s="6">
        <v>3</v>
      </c>
      <c r="K3" s="5" t="s">
        <v>200</v>
      </c>
      <c r="L3" s="5" t="s">
        <v>143</v>
      </c>
      <c r="M3" s="6">
        <v>3</v>
      </c>
      <c r="N3" s="5" t="s">
        <v>200</v>
      </c>
      <c r="O3" s="5" t="s">
        <v>143</v>
      </c>
      <c r="P3" s="5" t="s">
        <v>139</v>
      </c>
      <c r="Q3" s="6">
        <v>3</v>
      </c>
      <c r="R3" s="5" t="s">
        <v>143</v>
      </c>
      <c r="S3" s="6">
        <v>3</v>
      </c>
      <c r="T3" s="5" t="s">
        <v>200</v>
      </c>
      <c r="U3" s="5" t="s">
        <v>143</v>
      </c>
      <c r="V3" s="6">
        <v>3</v>
      </c>
      <c r="W3" s="5" t="s">
        <v>143</v>
      </c>
      <c r="X3" s="6">
        <v>3</v>
      </c>
      <c r="Y3" s="5" t="s">
        <v>200</v>
      </c>
      <c r="Z3" s="5" t="s">
        <v>143</v>
      </c>
      <c r="AA3" s="6">
        <v>3</v>
      </c>
      <c r="AB3" s="5" t="s">
        <v>200</v>
      </c>
      <c r="AC3" s="5" t="s">
        <v>143</v>
      </c>
      <c r="AD3" s="6">
        <v>3</v>
      </c>
      <c r="AE3" s="5" t="s">
        <v>143</v>
      </c>
      <c r="AF3" s="5" t="s">
        <v>185</v>
      </c>
      <c r="AG3" s="5" t="s">
        <v>143</v>
      </c>
      <c r="AH3" s="6">
        <v>3</v>
      </c>
      <c r="AI3" s="5" t="s">
        <v>200</v>
      </c>
    </row>
    <row r="4" spans="1:35" x14ac:dyDescent="0.25">
      <c r="G4" s="5" t="s">
        <v>37</v>
      </c>
      <c r="H4" s="5" t="s">
        <v>43</v>
      </c>
      <c r="I4" s="5" t="s">
        <v>138</v>
      </c>
      <c r="J4" s="6">
        <v>4</v>
      </c>
      <c r="K4" s="5" t="s">
        <v>201</v>
      </c>
      <c r="L4" s="5" t="s">
        <v>138</v>
      </c>
      <c r="M4" s="6">
        <v>4</v>
      </c>
      <c r="N4" s="5" t="s">
        <v>201</v>
      </c>
      <c r="O4" s="5" t="s">
        <v>138</v>
      </c>
      <c r="P4" s="5" t="s">
        <v>174</v>
      </c>
      <c r="Q4" s="6">
        <v>4</v>
      </c>
      <c r="R4" s="5" t="s">
        <v>138</v>
      </c>
      <c r="S4" s="6">
        <v>4</v>
      </c>
      <c r="T4" s="5" t="s">
        <v>201</v>
      </c>
      <c r="U4" s="5" t="s">
        <v>138</v>
      </c>
      <c r="V4" s="6">
        <v>4</v>
      </c>
      <c r="W4" s="5" t="s">
        <v>138</v>
      </c>
      <c r="X4" s="6">
        <v>4</v>
      </c>
      <c r="Y4" s="5" t="s">
        <v>201</v>
      </c>
      <c r="Z4" s="5" t="s">
        <v>138</v>
      </c>
      <c r="AA4" s="6">
        <v>4</v>
      </c>
      <c r="AB4" s="5" t="s">
        <v>201</v>
      </c>
      <c r="AC4" s="5" t="s">
        <v>138</v>
      </c>
      <c r="AD4" s="6">
        <v>4</v>
      </c>
      <c r="AE4" s="5" t="s">
        <v>138</v>
      </c>
      <c r="AF4" s="5" t="s">
        <v>136</v>
      </c>
      <c r="AG4" s="5" t="s">
        <v>138</v>
      </c>
      <c r="AH4" s="6">
        <v>4</v>
      </c>
      <c r="AI4" s="5" t="s">
        <v>201</v>
      </c>
    </row>
    <row r="5" spans="1:35" x14ac:dyDescent="0.25">
      <c r="G5" s="5" t="s">
        <v>38</v>
      </c>
      <c r="H5" s="5" t="s">
        <v>44</v>
      </c>
      <c r="I5" s="5" t="s">
        <v>30</v>
      </c>
      <c r="J5" t="s">
        <v>211</v>
      </c>
      <c r="K5" s="5" t="s">
        <v>202</v>
      </c>
      <c r="L5" s="5" t="s">
        <v>30</v>
      </c>
      <c r="M5" t="s">
        <v>197</v>
      </c>
      <c r="N5" s="5" t="s">
        <v>202</v>
      </c>
      <c r="O5" s="5" t="s">
        <v>30</v>
      </c>
      <c r="Q5" t="s">
        <v>214</v>
      </c>
      <c r="R5" s="5" t="s">
        <v>30</v>
      </c>
      <c r="S5" t="s">
        <v>216</v>
      </c>
      <c r="T5" s="5" t="s">
        <v>202</v>
      </c>
      <c r="U5" s="5" t="s">
        <v>30</v>
      </c>
      <c r="V5" t="s">
        <v>218</v>
      </c>
      <c r="W5" s="5" t="s">
        <v>30</v>
      </c>
      <c r="X5" t="s">
        <v>220</v>
      </c>
      <c r="Y5" s="5" t="s">
        <v>202</v>
      </c>
      <c r="Z5" s="5" t="s">
        <v>30</v>
      </c>
      <c r="AA5" t="s">
        <v>222</v>
      </c>
      <c r="AB5" s="5" t="s">
        <v>202</v>
      </c>
      <c r="AC5" s="5" t="s">
        <v>30</v>
      </c>
      <c r="AD5" t="s">
        <v>223</v>
      </c>
      <c r="AE5" s="5" t="s">
        <v>30</v>
      </c>
      <c r="AF5" s="5" t="s">
        <v>186</v>
      </c>
      <c r="AG5" s="5" t="s">
        <v>30</v>
      </c>
      <c r="AH5" t="s">
        <v>224</v>
      </c>
      <c r="AI5" s="5" t="s">
        <v>202</v>
      </c>
    </row>
    <row r="6" spans="1:35" x14ac:dyDescent="0.25">
      <c r="G6" s="5" t="s">
        <v>39</v>
      </c>
      <c r="H6" s="5" t="s">
        <v>45</v>
      </c>
      <c r="I6" s="5" t="s">
        <v>144</v>
      </c>
      <c r="K6" s="5" t="s">
        <v>203</v>
      </c>
      <c r="L6" s="5" t="s">
        <v>144</v>
      </c>
      <c r="N6" s="5" t="s">
        <v>203</v>
      </c>
      <c r="O6" s="5" t="s">
        <v>144</v>
      </c>
      <c r="R6" s="5" t="s">
        <v>144</v>
      </c>
      <c r="T6" s="5" t="s">
        <v>203</v>
      </c>
      <c r="U6" s="5" t="s">
        <v>144</v>
      </c>
      <c r="W6" s="5" t="s">
        <v>144</v>
      </c>
      <c r="Y6" s="5" t="s">
        <v>203</v>
      </c>
      <c r="Z6" s="5" t="s">
        <v>144</v>
      </c>
      <c r="AB6" s="5" t="s">
        <v>203</v>
      </c>
      <c r="AC6" s="5" t="s">
        <v>144</v>
      </c>
      <c r="AE6" s="5" t="s">
        <v>144</v>
      </c>
      <c r="AF6" s="5" t="s">
        <v>187</v>
      </c>
      <c r="AG6" s="5" t="s">
        <v>144</v>
      </c>
      <c r="AI6" s="5" t="s">
        <v>203</v>
      </c>
    </row>
    <row r="7" spans="1:35" x14ac:dyDescent="0.25">
      <c r="G7" t="s">
        <v>40</v>
      </c>
      <c r="H7" s="5" t="s">
        <v>46</v>
      </c>
      <c r="I7" s="5" t="s">
        <v>145</v>
      </c>
      <c r="K7" s="5" t="s">
        <v>204</v>
      </c>
      <c r="L7" s="5" t="s">
        <v>145</v>
      </c>
      <c r="N7" s="5" t="s">
        <v>204</v>
      </c>
      <c r="O7" s="5" t="s">
        <v>145</v>
      </c>
      <c r="R7" s="5" t="s">
        <v>145</v>
      </c>
      <c r="T7" s="5" t="s">
        <v>204</v>
      </c>
      <c r="U7" s="5" t="s">
        <v>145</v>
      </c>
      <c r="W7" s="5" t="s">
        <v>145</v>
      </c>
      <c r="Y7" s="5" t="s">
        <v>204</v>
      </c>
      <c r="Z7" s="5" t="s">
        <v>145</v>
      </c>
      <c r="AB7" s="5" t="s">
        <v>204</v>
      </c>
      <c r="AC7" s="5" t="s">
        <v>145</v>
      </c>
      <c r="AE7" s="5" t="s">
        <v>145</v>
      </c>
      <c r="AF7" s="5" t="s">
        <v>188</v>
      </c>
      <c r="AG7" s="5" t="s">
        <v>145</v>
      </c>
      <c r="AI7" s="5" t="s">
        <v>204</v>
      </c>
    </row>
    <row r="8" spans="1:35" x14ac:dyDescent="0.25">
      <c r="H8" s="5" t="s">
        <v>47</v>
      </c>
      <c r="I8" s="5" t="s">
        <v>146</v>
      </c>
      <c r="K8" s="5" t="s">
        <v>205</v>
      </c>
      <c r="L8" s="5" t="s">
        <v>146</v>
      </c>
      <c r="N8" s="5" t="s">
        <v>205</v>
      </c>
      <c r="O8" s="5" t="s">
        <v>146</v>
      </c>
      <c r="R8" s="5" t="s">
        <v>146</v>
      </c>
      <c r="T8" s="5" t="s">
        <v>205</v>
      </c>
      <c r="U8" s="5" t="s">
        <v>146</v>
      </c>
      <c r="W8" s="5" t="s">
        <v>146</v>
      </c>
      <c r="Y8" s="5" t="s">
        <v>205</v>
      </c>
      <c r="Z8" s="5" t="s">
        <v>146</v>
      </c>
      <c r="AB8" s="5" t="s">
        <v>205</v>
      </c>
      <c r="AC8" s="5" t="s">
        <v>146</v>
      </c>
      <c r="AE8" s="5" t="s">
        <v>146</v>
      </c>
      <c r="AF8" s="5" t="s">
        <v>189</v>
      </c>
      <c r="AG8" s="5" t="s">
        <v>146</v>
      </c>
      <c r="AI8" s="5" t="s">
        <v>205</v>
      </c>
    </row>
    <row r="9" spans="1:35" x14ac:dyDescent="0.25">
      <c r="H9" s="5" t="s">
        <v>48</v>
      </c>
      <c r="I9" s="5" t="s">
        <v>147</v>
      </c>
      <c r="K9" s="5" t="s">
        <v>206</v>
      </c>
      <c r="L9" s="5" t="s">
        <v>147</v>
      </c>
      <c r="N9" s="5" t="s">
        <v>206</v>
      </c>
      <c r="O9" s="5" t="s">
        <v>147</v>
      </c>
      <c r="R9" s="5" t="s">
        <v>147</v>
      </c>
      <c r="T9" s="5" t="s">
        <v>206</v>
      </c>
      <c r="U9" s="5" t="s">
        <v>147</v>
      </c>
      <c r="W9" s="5" t="s">
        <v>147</v>
      </c>
      <c r="Y9" s="5" t="s">
        <v>206</v>
      </c>
      <c r="Z9" s="5" t="s">
        <v>147</v>
      </c>
      <c r="AB9" s="5" t="s">
        <v>206</v>
      </c>
      <c r="AC9" s="5" t="s">
        <v>147</v>
      </c>
      <c r="AE9" s="5" t="s">
        <v>147</v>
      </c>
      <c r="AF9" t="s">
        <v>190</v>
      </c>
      <c r="AG9" s="5" t="s">
        <v>147</v>
      </c>
      <c r="AI9" s="5" t="s">
        <v>206</v>
      </c>
    </row>
    <row r="10" spans="1:35" x14ac:dyDescent="0.25">
      <c r="H10" s="5" t="s">
        <v>49</v>
      </c>
      <c r="I10" s="5" t="s">
        <v>148</v>
      </c>
      <c r="K10" s="5" t="s">
        <v>207</v>
      </c>
      <c r="L10" s="5" t="s">
        <v>148</v>
      </c>
      <c r="N10" s="5" t="s">
        <v>207</v>
      </c>
      <c r="O10" s="5" t="s">
        <v>148</v>
      </c>
      <c r="R10" s="5" t="s">
        <v>148</v>
      </c>
      <c r="T10" s="5" t="s">
        <v>207</v>
      </c>
      <c r="U10" s="5" t="s">
        <v>148</v>
      </c>
      <c r="W10" s="5" t="s">
        <v>148</v>
      </c>
      <c r="Y10" s="5" t="s">
        <v>207</v>
      </c>
      <c r="Z10" s="5" t="s">
        <v>148</v>
      </c>
      <c r="AB10" s="5" t="s">
        <v>207</v>
      </c>
      <c r="AC10" s="5" t="s">
        <v>148</v>
      </c>
      <c r="AE10" s="5" t="s">
        <v>148</v>
      </c>
      <c r="AG10" s="5" t="s">
        <v>148</v>
      </c>
      <c r="AI10" s="5" t="s">
        <v>207</v>
      </c>
    </row>
    <row r="11" spans="1:35" x14ac:dyDescent="0.25">
      <c r="H11" s="5" t="s">
        <v>50</v>
      </c>
      <c r="I11" s="5" t="s">
        <v>149</v>
      </c>
      <c r="K11" s="5" t="s">
        <v>208</v>
      </c>
      <c r="L11" s="5" t="s">
        <v>149</v>
      </c>
      <c r="N11" s="5" t="s">
        <v>208</v>
      </c>
      <c r="O11" s="5" t="s">
        <v>149</v>
      </c>
      <c r="R11" s="5" t="s">
        <v>149</v>
      </c>
      <c r="T11" s="5" t="s">
        <v>208</v>
      </c>
      <c r="U11" s="5" t="s">
        <v>149</v>
      </c>
      <c r="W11" s="5" t="s">
        <v>149</v>
      </c>
      <c r="Y11" s="5" t="s">
        <v>208</v>
      </c>
      <c r="Z11" s="5" t="s">
        <v>149</v>
      </c>
      <c r="AB11" s="5" t="s">
        <v>208</v>
      </c>
      <c r="AC11" s="5" t="s">
        <v>149</v>
      </c>
      <c r="AE11" s="5" t="s">
        <v>149</v>
      </c>
      <c r="AG11" s="5" t="s">
        <v>149</v>
      </c>
      <c r="AI11" s="5" t="s">
        <v>208</v>
      </c>
    </row>
    <row r="12" spans="1:35" x14ac:dyDescent="0.25">
      <c r="H12" s="5" t="s">
        <v>51</v>
      </c>
      <c r="I12" s="5" t="s">
        <v>150</v>
      </c>
      <c r="K12" s="5" t="s">
        <v>209</v>
      </c>
      <c r="L12" s="5" t="s">
        <v>150</v>
      </c>
      <c r="N12" s="5" t="s">
        <v>209</v>
      </c>
      <c r="O12" s="5" t="s">
        <v>150</v>
      </c>
      <c r="R12" s="5" t="s">
        <v>150</v>
      </c>
      <c r="T12" s="5" t="s">
        <v>209</v>
      </c>
      <c r="U12" s="5" t="s">
        <v>150</v>
      </c>
      <c r="W12" s="5" t="s">
        <v>150</v>
      </c>
      <c r="Y12" s="5" t="s">
        <v>209</v>
      </c>
      <c r="Z12" s="5" t="s">
        <v>150</v>
      </c>
      <c r="AB12" s="5" t="s">
        <v>209</v>
      </c>
      <c r="AC12" s="5" t="s">
        <v>150</v>
      </c>
      <c r="AE12" s="5" t="s">
        <v>150</v>
      </c>
      <c r="AG12" s="5" t="s">
        <v>150</v>
      </c>
      <c r="AI12" s="5" t="s">
        <v>209</v>
      </c>
    </row>
    <row r="13" spans="1:35" x14ac:dyDescent="0.25">
      <c r="H13" s="5" t="s">
        <v>52</v>
      </c>
      <c r="I13" s="5" t="s">
        <v>151</v>
      </c>
      <c r="K13" s="5" t="s">
        <v>210</v>
      </c>
      <c r="L13" s="5" t="s">
        <v>151</v>
      </c>
      <c r="N13" s="5" t="s">
        <v>210</v>
      </c>
      <c r="O13" s="5" t="s">
        <v>151</v>
      </c>
      <c r="R13" s="5" t="s">
        <v>151</v>
      </c>
      <c r="T13" s="5" t="s">
        <v>210</v>
      </c>
      <c r="U13" s="5" t="s">
        <v>151</v>
      </c>
      <c r="W13" s="5" t="s">
        <v>151</v>
      </c>
      <c r="Y13" s="5" t="s">
        <v>210</v>
      </c>
      <c r="Z13" s="5" t="s">
        <v>151</v>
      </c>
      <c r="AB13" s="5" t="s">
        <v>210</v>
      </c>
      <c r="AC13" s="5" t="s">
        <v>151</v>
      </c>
      <c r="AE13" s="5" t="s">
        <v>151</v>
      </c>
      <c r="AG13" s="5" t="s">
        <v>151</v>
      </c>
      <c r="AI13" s="5" t="s">
        <v>210</v>
      </c>
    </row>
    <row r="14" spans="1:35" x14ac:dyDescent="0.25">
      <c r="H14" s="5" t="s">
        <v>53</v>
      </c>
      <c r="I14" s="5" t="s">
        <v>152</v>
      </c>
      <c r="K14" t="s">
        <v>213</v>
      </c>
      <c r="L14" s="5" t="s">
        <v>152</v>
      </c>
      <c r="N14" t="s">
        <v>212</v>
      </c>
      <c r="O14" s="5" t="s">
        <v>152</v>
      </c>
      <c r="R14" s="5" t="s">
        <v>152</v>
      </c>
      <c r="T14" t="s">
        <v>215</v>
      </c>
      <c r="U14" s="5" t="s">
        <v>152</v>
      </c>
      <c r="W14" s="5" t="s">
        <v>152</v>
      </c>
      <c r="Y14" t="s">
        <v>217</v>
      </c>
      <c r="Z14" s="5" t="s">
        <v>152</v>
      </c>
      <c r="AB14" t="s">
        <v>219</v>
      </c>
      <c r="AC14" s="5" t="s">
        <v>152</v>
      </c>
      <c r="AE14" s="5" t="s">
        <v>152</v>
      </c>
      <c r="AG14" s="5" t="s">
        <v>152</v>
      </c>
      <c r="AI14" t="s">
        <v>221</v>
      </c>
    </row>
    <row r="15" spans="1:35" x14ac:dyDescent="0.25">
      <c r="H15" s="5" t="s">
        <v>54</v>
      </c>
      <c r="I15" s="5" t="s">
        <v>153</v>
      </c>
      <c r="L15" s="5" t="s">
        <v>153</v>
      </c>
      <c r="O15" s="5" t="s">
        <v>153</v>
      </c>
      <c r="R15" s="5" t="s">
        <v>153</v>
      </c>
      <c r="U15" s="5" t="s">
        <v>153</v>
      </c>
      <c r="W15" s="5" t="s">
        <v>153</v>
      </c>
      <c r="Z15" s="5" t="s">
        <v>153</v>
      </c>
      <c r="AC15" s="5" t="s">
        <v>153</v>
      </c>
      <c r="AE15" s="5" t="s">
        <v>153</v>
      </c>
      <c r="AG15" s="5" t="s">
        <v>153</v>
      </c>
    </row>
    <row r="16" spans="1:35" x14ac:dyDescent="0.25">
      <c r="H16" s="5" t="s">
        <v>55</v>
      </c>
      <c r="I16" s="5" t="s">
        <v>154</v>
      </c>
      <c r="L16" s="5" t="s">
        <v>154</v>
      </c>
      <c r="O16" s="5" t="s">
        <v>154</v>
      </c>
      <c r="R16" s="5" t="s">
        <v>154</v>
      </c>
      <c r="U16" s="5" t="s">
        <v>154</v>
      </c>
      <c r="W16" s="5" t="s">
        <v>154</v>
      </c>
      <c r="Z16" s="5" t="s">
        <v>154</v>
      </c>
      <c r="AC16" s="5" t="s">
        <v>154</v>
      </c>
      <c r="AE16" s="5" t="s">
        <v>154</v>
      </c>
      <c r="AG16" s="5" t="s">
        <v>154</v>
      </c>
    </row>
    <row r="17" spans="8:33" x14ac:dyDescent="0.25">
      <c r="H17" s="5" t="s">
        <v>56</v>
      </c>
      <c r="I17" s="5" t="s">
        <v>155</v>
      </c>
      <c r="L17" s="5" t="s">
        <v>155</v>
      </c>
      <c r="O17" s="5" t="s">
        <v>155</v>
      </c>
      <c r="R17" s="5" t="s">
        <v>155</v>
      </c>
      <c r="U17" s="5" t="s">
        <v>155</v>
      </c>
      <c r="W17" s="5" t="s">
        <v>155</v>
      </c>
      <c r="Z17" s="5" t="s">
        <v>155</v>
      </c>
      <c r="AC17" s="5" t="s">
        <v>155</v>
      </c>
      <c r="AE17" s="5" t="s">
        <v>155</v>
      </c>
      <c r="AG17" s="5" t="s">
        <v>155</v>
      </c>
    </row>
    <row r="18" spans="8:33" x14ac:dyDescent="0.25">
      <c r="H18" s="5" t="s">
        <v>57</v>
      </c>
      <c r="I18" s="5" t="s">
        <v>156</v>
      </c>
      <c r="L18" s="5" t="s">
        <v>156</v>
      </c>
      <c r="O18" s="5" t="s">
        <v>156</v>
      </c>
      <c r="R18" s="5" t="s">
        <v>156</v>
      </c>
      <c r="U18" s="5" t="s">
        <v>156</v>
      </c>
      <c r="W18" s="5" t="s">
        <v>156</v>
      </c>
      <c r="Z18" s="5" t="s">
        <v>156</v>
      </c>
      <c r="AC18" s="5" t="s">
        <v>156</v>
      </c>
      <c r="AE18" s="5" t="s">
        <v>156</v>
      </c>
      <c r="AG18" s="5" t="s">
        <v>156</v>
      </c>
    </row>
    <row r="19" spans="8:33" x14ac:dyDescent="0.25">
      <c r="H19" s="5" t="s">
        <v>58</v>
      </c>
      <c r="I19" s="5" t="s">
        <v>157</v>
      </c>
      <c r="L19" s="5" t="s">
        <v>157</v>
      </c>
      <c r="O19" s="5" t="s">
        <v>157</v>
      </c>
      <c r="R19" s="5" t="s">
        <v>157</v>
      </c>
      <c r="U19" s="5" t="s">
        <v>157</v>
      </c>
      <c r="W19" s="5" t="s">
        <v>157</v>
      </c>
      <c r="Z19" s="5" t="s">
        <v>157</v>
      </c>
      <c r="AC19" s="5" t="s">
        <v>157</v>
      </c>
      <c r="AE19" s="5" t="s">
        <v>157</v>
      </c>
      <c r="AG19" s="5" t="s">
        <v>157</v>
      </c>
    </row>
    <row r="20" spans="8:33" x14ac:dyDescent="0.25">
      <c r="H20" s="5" t="s">
        <v>59</v>
      </c>
      <c r="I20" s="5" t="s">
        <v>158</v>
      </c>
      <c r="L20" s="5" t="s">
        <v>158</v>
      </c>
      <c r="O20" s="5" t="s">
        <v>158</v>
      </c>
      <c r="R20" s="5" t="s">
        <v>158</v>
      </c>
      <c r="U20" s="5" t="s">
        <v>158</v>
      </c>
      <c r="W20" s="5" t="s">
        <v>158</v>
      </c>
      <c r="Z20" s="5" t="s">
        <v>158</v>
      </c>
      <c r="AC20" s="5" t="s">
        <v>158</v>
      </c>
      <c r="AE20" s="5" t="s">
        <v>158</v>
      </c>
      <c r="AG20" s="5" t="s">
        <v>158</v>
      </c>
    </row>
    <row r="21" spans="8:33" x14ac:dyDescent="0.25">
      <c r="H21" s="5" t="s">
        <v>60</v>
      </c>
      <c r="I21" s="5" t="s">
        <v>159</v>
      </c>
      <c r="L21" s="5" t="s">
        <v>159</v>
      </c>
      <c r="O21" s="5" t="s">
        <v>159</v>
      </c>
      <c r="R21" s="5" t="s">
        <v>159</v>
      </c>
      <c r="U21" s="5" t="s">
        <v>159</v>
      </c>
      <c r="W21" s="5" t="s">
        <v>159</v>
      </c>
      <c r="Z21" s="5" t="s">
        <v>159</v>
      </c>
      <c r="AC21" s="5" t="s">
        <v>159</v>
      </c>
      <c r="AE21" s="5" t="s">
        <v>159</v>
      </c>
      <c r="AG21" s="5" t="s">
        <v>159</v>
      </c>
    </row>
    <row r="22" spans="8:33" x14ac:dyDescent="0.25">
      <c r="H22" s="5" t="s">
        <v>61</v>
      </c>
      <c r="I22" s="5" t="s">
        <v>160</v>
      </c>
      <c r="L22" s="5" t="s">
        <v>160</v>
      </c>
      <c r="O22" s="5" t="s">
        <v>160</v>
      </c>
      <c r="R22" s="5" t="s">
        <v>160</v>
      </c>
      <c r="U22" s="5" t="s">
        <v>160</v>
      </c>
      <c r="W22" s="5" t="s">
        <v>160</v>
      </c>
      <c r="Z22" s="5" t="s">
        <v>160</v>
      </c>
      <c r="AC22" s="5" t="s">
        <v>160</v>
      </c>
      <c r="AE22" s="5" t="s">
        <v>160</v>
      </c>
      <c r="AG22" s="5" t="s">
        <v>160</v>
      </c>
    </row>
    <row r="23" spans="8:33" x14ac:dyDescent="0.25">
      <c r="H23" s="5" t="s">
        <v>62</v>
      </c>
      <c r="I23" s="5" t="s">
        <v>161</v>
      </c>
      <c r="L23" s="5" t="s">
        <v>161</v>
      </c>
      <c r="O23" s="5" t="s">
        <v>161</v>
      </c>
      <c r="R23" s="5" t="s">
        <v>161</v>
      </c>
      <c r="U23" s="5" t="s">
        <v>161</v>
      </c>
      <c r="W23" s="5" t="s">
        <v>161</v>
      </c>
      <c r="Z23" s="5" t="s">
        <v>161</v>
      </c>
      <c r="AC23" s="5" t="s">
        <v>161</v>
      </c>
      <c r="AE23" s="5" t="s">
        <v>161</v>
      </c>
      <c r="AG23" s="5" t="s">
        <v>161</v>
      </c>
    </row>
    <row r="24" spans="8:33" x14ac:dyDescent="0.25">
      <c r="H24" s="5" t="s">
        <v>63</v>
      </c>
      <c r="I24" s="5" t="s">
        <v>162</v>
      </c>
      <c r="L24" s="5" t="s">
        <v>162</v>
      </c>
      <c r="O24" s="5" t="s">
        <v>162</v>
      </c>
      <c r="R24" s="5" t="s">
        <v>162</v>
      </c>
      <c r="U24" s="5" t="s">
        <v>162</v>
      </c>
      <c r="W24" s="5" t="s">
        <v>162</v>
      </c>
      <c r="Z24" s="5" t="s">
        <v>162</v>
      </c>
      <c r="AC24" s="5" t="s">
        <v>162</v>
      </c>
      <c r="AE24" s="5" t="s">
        <v>162</v>
      </c>
      <c r="AG24" s="5" t="s">
        <v>162</v>
      </c>
    </row>
    <row r="25" spans="8:33" x14ac:dyDescent="0.25">
      <c r="H25" s="5" t="s">
        <v>64</v>
      </c>
      <c r="I25" s="5" t="s">
        <v>163</v>
      </c>
      <c r="L25" s="5" t="s">
        <v>163</v>
      </c>
      <c r="O25" s="5" t="s">
        <v>163</v>
      </c>
      <c r="R25" s="5" t="s">
        <v>163</v>
      </c>
      <c r="U25" s="5" t="s">
        <v>163</v>
      </c>
      <c r="W25" s="5" t="s">
        <v>163</v>
      </c>
      <c r="Z25" s="5" t="s">
        <v>163</v>
      </c>
      <c r="AC25" s="5" t="s">
        <v>163</v>
      </c>
      <c r="AE25" s="5" t="s">
        <v>163</v>
      </c>
      <c r="AG25" s="5" t="s">
        <v>163</v>
      </c>
    </row>
    <row r="26" spans="8:33" x14ac:dyDescent="0.25">
      <c r="H26" s="5" t="s">
        <v>65</v>
      </c>
      <c r="I26" s="5" t="s">
        <v>164</v>
      </c>
      <c r="L26" s="5" t="s">
        <v>164</v>
      </c>
      <c r="O26" s="5" t="s">
        <v>164</v>
      </c>
      <c r="R26" s="5" t="s">
        <v>164</v>
      </c>
      <c r="U26" s="5" t="s">
        <v>164</v>
      </c>
      <c r="W26" s="5" t="s">
        <v>164</v>
      </c>
      <c r="Z26" s="5" t="s">
        <v>164</v>
      </c>
      <c r="AC26" s="5" t="s">
        <v>164</v>
      </c>
      <c r="AE26" s="5" t="s">
        <v>164</v>
      </c>
      <c r="AG26" s="5" t="s">
        <v>164</v>
      </c>
    </row>
    <row r="27" spans="8:33" x14ac:dyDescent="0.25">
      <c r="H27" s="5" t="s">
        <v>66</v>
      </c>
      <c r="I27" s="5" t="s">
        <v>165</v>
      </c>
      <c r="L27" s="5" t="s">
        <v>165</v>
      </c>
      <c r="O27" s="5" t="s">
        <v>165</v>
      </c>
      <c r="R27" s="5" t="s">
        <v>165</v>
      </c>
      <c r="U27" s="5" t="s">
        <v>165</v>
      </c>
      <c r="W27" s="5" t="s">
        <v>165</v>
      </c>
      <c r="Z27" s="5" t="s">
        <v>165</v>
      </c>
      <c r="AC27" s="5" t="s">
        <v>165</v>
      </c>
      <c r="AE27" s="5" t="s">
        <v>165</v>
      </c>
      <c r="AG27" s="5" t="s">
        <v>165</v>
      </c>
    </row>
    <row r="28" spans="8:33" x14ac:dyDescent="0.25">
      <c r="H28" s="5" t="s">
        <v>67</v>
      </c>
      <c r="I28" s="5" t="s">
        <v>166</v>
      </c>
      <c r="L28" s="5" t="s">
        <v>166</v>
      </c>
      <c r="O28" s="5" t="s">
        <v>166</v>
      </c>
      <c r="R28" s="5" t="s">
        <v>166</v>
      </c>
      <c r="U28" s="5" t="s">
        <v>166</v>
      </c>
      <c r="W28" s="5" t="s">
        <v>166</v>
      </c>
      <c r="Z28" s="5" t="s">
        <v>166</v>
      </c>
      <c r="AC28" s="5" t="s">
        <v>166</v>
      </c>
      <c r="AE28" s="5" t="s">
        <v>166</v>
      </c>
      <c r="AG28" s="5" t="s">
        <v>166</v>
      </c>
    </row>
    <row r="29" spans="8:33" x14ac:dyDescent="0.25">
      <c r="H29" s="5" t="s">
        <v>68</v>
      </c>
      <c r="I29" s="5" t="s">
        <v>167</v>
      </c>
      <c r="L29" s="5" t="s">
        <v>167</v>
      </c>
      <c r="O29" s="5" t="s">
        <v>167</v>
      </c>
      <c r="R29" s="5" t="s">
        <v>167</v>
      </c>
      <c r="U29" s="5" t="s">
        <v>167</v>
      </c>
      <c r="W29" s="5" t="s">
        <v>167</v>
      </c>
      <c r="Z29" s="5" t="s">
        <v>167</v>
      </c>
      <c r="AC29" s="5" t="s">
        <v>167</v>
      </c>
      <c r="AE29" s="5" t="s">
        <v>167</v>
      </c>
      <c r="AG29" s="5" t="s">
        <v>167</v>
      </c>
    </row>
    <row r="30" spans="8:33" x14ac:dyDescent="0.25">
      <c r="H30" s="5" t="s">
        <v>69</v>
      </c>
      <c r="I30" s="5" t="s">
        <v>168</v>
      </c>
      <c r="L30" s="5" t="s">
        <v>168</v>
      </c>
      <c r="O30" s="5" t="s">
        <v>168</v>
      </c>
      <c r="R30" s="5" t="s">
        <v>168</v>
      </c>
      <c r="U30" s="5" t="s">
        <v>168</v>
      </c>
      <c r="W30" s="5" t="s">
        <v>168</v>
      </c>
      <c r="Z30" s="5" t="s">
        <v>168</v>
      </c>
      <c r="AC30" s="5" t="s">
        <v>168</v>
      </c>
      <c r="AE30" s="5" t="s">
        <v>168</v>
      </c>
      <c r="AG30" s="5" t="s">
        <v>168</v>
      </c>
    </row>
    <row r="31" spans="8:33" x14ac:dyDescent="0.25">
      <c r="H31" s="5" t="s">
        <v>70</v>
      </c>
      <c r="I31" s="5" t="s">
        <v>169</v>
      </c>
      <c r="L31" s="5" t="s">
        <v>169</v>
      </c>
      <c r="O31" s="5" t="s">
        <v>169</v>
      </c>
      <c r="R31" s="5" t="s">
        <v>169</v>
      </c>
      <c r="U31" s="5" t="s">
        <v>169</v>
      </c>
      <c r="W31" s="5" t="s">
        <v>169</v>
      </c>
      <c r="Z31" s="5" t="s">
        <v>169</v>
      </c>
      <c r="AC31" s="5" t="s">
        <v>169</v>
      </c>
      <c r="AE31" s="5" t="s">
        <v>169</v>
      </c>
      <c r="AG31" s="5" t="s">
        <v>169</v>
      </c>
    </row>
    <row r="32" spans="8:33" x14ac:dyDescent="0.25">
      <c r="H32" s="5" t="s">
        <v>71</v>
      </c>
      <c r="I32" s="5" t="s">
        <v>170</v>
      </c>
      <c r="L32" s="5" t="s">
        <v>170</v>
      </c>
      <c r="O32" s="5" t="s">
        <v>170</v>
      </c>
      <c r="R32" s="5" t="s">
        <v>170</v>
      </c>
      <c r="U32" s="5" t="s">
        <v>170</v>
      </c>
      <c r="W32" s="5" t="s">
        <v>170</v>
      </c>
      <c r="Z32" s="5" t="s">
        <v>170</v>
      </c>
      <c r="AC32" s="5" t="s">
        <v>170</v>
      </c>
      <c r="AE32" s="5" t="s">
        <v>170</v>
      </c>
      <c r="AG32" s="5" t="s">
        <v>170</v>
      </c>
    </row>
    <row r="33" spans="8:33" x14ac:dyDescent="0.25">
      <c r="H33" s="5" t="s">
        <v>72</v>
      </c>
      <c r="I33" s="5" t="s">
        <v>171</v>
      </c>
      <c r="L33" s="5" t="s">
        <v>171</v>
      </c>
      <c r="O33" s="5" t="s">
        <v>171</v>
      </c>
      <c r="R33" s="5" t="s">
        <v>171</v>
      </c>
      <c r="U33" s="5" t="s">
        <v>171</v>
      </c>
      <c r="W33" s="5" t="s">
        <v>171</v>
      </c>
      <c r="Z33" s="5" t="s">
        <v>171</v>
      </c>
      <c r="AC33" s="5" t="s">
        <v>171</v>
      </c>
      <c r="AE33" s="5" t="s">
        <v>171</v>
      </c>
      <c r="AG33" s="5" t="s">
        <v>171</v>
      </c>
    </row>
    <row r="34" spans="8:33" x14ac:dyDescent="0.25">
      <c r="H34" s="5" t="s">
        <v>73</v>
      </c>
      <c r="I34" t="s">
        <v>175</v>
      </c>
      <c r="L34" t="s">
        <v>172</v>
      </c>
      <c r="O34" t="s">
        <v>176</v>
      </c>
      <c r="R34" t="s">
        <v>177</v>
      </c>
      <c r="U34" t="s">
        <v>178</v>
      </c>
      <c r="W34" t="s">
        <v>179</v>
      </c>
      <c r="Z34" t="s">
        <v>180</v>
      </c>
      <c r="AC34" t="s">
        <v>181</v>
      </c>
      <c r="AE34" t="s">
        <v>182</v>
      </c>
      <c r="AG34" t="s">
        <v>191</v>
      </c>
    </row>
    <row r="35" spans="8:33" x14ac:dyDescent="0.25">
      <c r="H35" s="5" t="s">
        <v>74</v>
      </c>
    </row>
    <row r="36" spans="8:33" x14ac:dyDescent="0.25">
      <c r="H36" s="5" t="s">
        <v>75</v>
      </c>
    </row>
    <row r="37" spans="8:33" x14ac:dyDescent="0.25">
      <c r="H37" s="5" t="s">
        <v>76</v>
      </c>
    </row>
    <row r="38" spans="8:33" x14ac:dyDescent="0.25">
      <c r="H38" s="5" t="s">
        <v>77</v>
      </c>
    </row>
    <row r="39" spans="8:33" x14ac:dyDescent="0.25">
      <c r="H39" s="5" t="s">
        <v>78</v>
      </c>
    </row>
    <row r="40" spans="8:33" x14ac:dyDescent="0.25">
      <c r="H40" s="5" t="s">
        <v>79</v>
      </c>
    </row>
    <row r="41" spans="8:33" x14ac:dyDescent="0.25">
      <c r="H41" s="5" t="s">
        <v>80</v>
      </c>
    </row>
    <row r="42" spans="8:33" x14ac:dyDescent="0.25">
      <c r="H42" s="5" t="s">
        <v>81</v>
      </c>
    </row>
    <row r="43" spans="8:33" x14ac:dyDescent="0.25">
      <c r="H43" s="5" t="s">
        <v>82</v>
      </c>
    </row>
    <row r="44" spans="8:33" x14ac:dyDescent="0.25">
      <c r="H44" s="5" t="s">
        <v>83</v>
      </c>
    </row>
    <row r="45" spans="8:33" x14ac:dyDescent="0.25">
      <c r="H45" s="5" t="s">
        <v>84</v>
      </c>
    </row>
    <row r="46" spans="8:33" x14ac:dyDescent="0.25">
      <c r="H46" s="5" t="s">
        <v>85</v>
      </c>
    </row>
    <row r="47" spans="8:33" x14ac:dyDescent="0.25">
      <c r="H47" s="5" t="s">
        <v>86</v>
      </c>
    </row>
    <row r="48" spans="8:33" x14ac:dyDescent="0.25">
      <c r="H48" s="5" t="s">
        <v>87</v>
      </c>
    </row>
    <row r="49" spans="8:8" x14ac:dyDescent="0.25">
      <c r="H49" s="5" t="s">
        <v>88</v>
      </c>
    </row>
    <row r="50" spans="8:8" x14ac:dyDescent="0.25">
      <c r="H50" s="5" t="s">
        <v>89</v>
      </c>
    </row>
    <row r="51" spans="8:8" x14ac:dyDescent="0.25">
      <c r="H51" s="5" t="s">
        <v>90</v>
      </c>
    </row>
    <row r="52" spans="8:8" x14ac:dyDescent="0.25">
      <c r="H52" s="5" t="s">
        <v>91</v>
      </c>
    </row>
    <row r="53" spans="8:8" x14ac:dyDescent="0.25">
      <c r="H53" s="5" t="s">
        <v>92</v>
      </c>
    </row>
    <row r="54" spans="8:8" x14ac:dyDescent="0.25">
      <c r="H54" s="5" t="s">
        <v>93</v>
      </c>
    </row>
    <row r="55" spans="8:8" x14ac:dyDescent="0.25">
      <c r="H55" s="5" t="s">
        <v>94</v>
      </c>
    </row>
    <row r="56" spans="8:8" x14ac:dyDescent="0.25">
      <c r="H56" s="5" t="s">
        <v>95</v>
      </c>
    </row>
    <row r="57" spans="8:8" x14ac:dyDescent="0.25">
      <c r="H57" s="5" t="s">
        <v>96</v>
      </c>
    </row>
    <row r="58" spans="8:8" x14ac:dyDescent="0.25">
      <c r="H58" s="5" t="s">
        <v>97</v>
      </c>
    </row>
    <row r="59" spans="8:8" x14ac:dyDescent="0.25">
      <c r="H59" s="5" t="s">
        <v>98</v>
      </c>
    </row>
    <row r="60" spans="8:8" x14ac:dyDescent="0.25">
      <c r="H60" s="5" t="s">
        <v>99</v>
      </c>
    </row>
    <row r="61" spans="8:8" x14ac:dyDescent="0.25">
      <c r="H61" s="5" t="s">
        <v>100</v>
      </c>
    </row>
    <row r="62" spans="8:8" x14ac:dyDescent="0.25">
      <c r="H62" s="5" t="s">
        <v>101</v>
      </c>
    </row>
    <row r="63" spans="8:8" x14ac:dyDescent="0.25">
      <c r="H63" s="5" t="s">
        <v>102</v>
      </c>
    </row>
    <row r="64" spans="8:8" x14ac:dyDescent="0.25">
      <c r="H64" s="5" t="s">
        <v>103</v>
      </c>
    </row>
    <row r="65" spans="8:8" x14ac:dyDescent="0.25">
      <c r="H65" s="5" t="s">
        <v>104</v>
      </c>
    </row>
    <row r="66" spans="8:8" x14ac:dyDescent="0.25">
      <c r="H66" s="5" t="s">
        <v>105</v>
      </c>
    </row>
    <row r="67" spans="8:8" x14ac:dyDescent="0.25">
      <c r="H67" s="5" t="s">
        <v>106</v>
      </c>
    </row>
    <row r="68" spans="8:8" x14ac:dyDescent="0.25">
      <c r="H68" s="5" t="s">
        <v>107</v>
      </c>
    </row>
    <row r="69" spans="8:8" x14ac:dyDescent="0.25">
      <c r="H69" s="5" t="s">
        <v>108</v>
      </c>
    </row>
    <row r="70" spans="8:8" x14ac:dyDescent="0.25">
      <c r="H70" s="5" t="s">
        <v>109</v>
      </c>
    </row>
    <row r="71" spans="8:8" x14ac:dyDescent="0.25">
      <c r="H71" s="5" t="s">
        <v>110</v>
      </c>
    </row>
    <row r="72" spans="8:8" x14ac:dyDescent="0.25">
      <c r="H72" s="5" t="s">
        <v>111</v>
      </c>
    </row>
    <row r="73" spans="8:8" x14ac:dyDescent="0.25">
      <c r="H73" s="5" t="s">
        <v>112</v>
      </c>
    </row>
    <row r="74" spans="8:8" x14ac:dyDescent="0.25">
      <c r="H74" s="5" t="s">
        <v>113</v>
      </c>
    </row>
    <row r="75" spans="8:8" x14ac:dyDescent="0.25">
      <c r="H75" s="5" t="s">
        <v>114</v>
      </c>
    </row>
    <row r="76" spans="8:8" x14ac:dyDescent="0.25">
      <c r="H76" s="5" t="s">
        <v>115</v>
      </c>
    </row>
    <row r="77" spans="8:8" x14ac:dyDescent="0.25">
      <c r="H77" s="5" t="s">
        <v>116</v>
      </c>
    </row>
    <row r="78" spans="8:8" x14ac:dyDescent="0.25">
      <c r="H78" s="5" t="s">
        <v>117</v>
      </c>
    </row>
    <row r="79" spans="8:8" x14ac:dyDescent="0.25">
      <c r="H79" s="5" t="s">
        <v>118</v>
      </c>
    </row>
    <row r="80" spans="8:8" x14ac:dyDescent="0.25">
      <c r="H80" s="5" t="s">
        <v>119</v>
      </c>
    </row>
    <row r="81" spans="8:8" x14ac:dyDescent="0.25">
      <c r="H81" s="5" t="s">
        <v>120</v>
      </c>
    </row>
    <row r="82" spans="8:8" x14ac:dyDescent="0.25">
      <c r="H82" s="5" t="s">
        <v>121</v>
      </c>
    </row>
    <row r="83" spans="8:8" x14ac:dyDescent="0.25">
      <c r="H83" s="5" t="s">
        <v>36</v>
      </c>
    </row>
    <row r="84" spans="8:8" x14ac:dyDescent="0.25">
      <c r="H84" s="5" t="s">
        <v>122</v>
      </c>
    </row>
    <row r="85" spans="8:8" x14ac:dyDescent="0.25">
      <c r="H85" s="5" t="s">
        <v>123</v>
      </c>
    </row>
    <row r="86" spans="8:8" x14ac:dyDescent="0.25">
      <c r="H86" s="5" t="s">
        <v>124</v>
      </c>
    </row>
    <row r="87" spans="8:8" x14ac:dyDescent="0.25">
      <c r="H87" s="5" t="s">
        <v>125</v>
      </c>
    </row>
    <row r="88" spans="8:8" x14ac:dyDescent="0.25">
      <c r="H88" s="5" t="s">
        <v>126</v>
      </c>
    </row>
    <row r="89" spans="8:8" x14ac:dyDescent="0.25">
      <c r="H89" s="5" t="s">
        <v>127</v>
      </c>
    </row>
    <row r="90" spans="8:8" x14ac:dyDescent="0.25">
      <c r="H90" s="5" t="s">
        <v>128</v>
      </c>
    </row>
    <row r="91" spans="8:8" x14ac:dyDescent="0.25">
      <c r="H91" s="5" t="s">
        <v>129</v>
      </c>
    </row>
    <row r="92" spans="8:8" x14ac:dyDescent="0.25">
      <c r="H92" s="5" t="s">
        <v>130</v>
      </c>
    </row>
    <row r="93" spans="8:8" x14ac:dyDescent="0.25">
      <c r="H93" s="5" t="s">
        <v>131</v>
      </c>
    </row>
    <row r="94" spans="8:8" x14ac:dyDescent="0.25">
      <c r="H94" s="5" t="s">
        <v>132</v>
      </c>
    </row>
    <row r="95" spans="8:8" x14ac:dyDescent="0.25">
      <c r="H95" s="5" t="s">
        <v>133</v>
      </c>
    </row>
    <row r="96" spans="8:8" x14ac:dyDescent="0.25">
      <c r="H96" s="5" t="s">
        <v>134</v>
      </c>
    </row>
    <row r="97" spans="8:8" x14ac:dyDescent="0.25">
      <c r="H97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v1803</vt:lpstr>
      <vt:lpstr>#KEN</vt:lpstr>
      <vt:lpstr>#KEN Query</vt:lpstr>
      <vt:lpstr> WM - eGovern</vt:lpstr>
      <vt:lpstr>Variables</vt:lpstr>
    </vt:vector>
  </TitlesOfParts>
  <Company>N. Harris Computer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Lauzon</dc:creator>
  <cp:lastModifiedBy>Benoit Lauzon</cp:lastModifiedBy>
  <cp:lastPrinted>2018-07-24T20:07:16Z</cp:lastPrinted>
  <dcterms:created xsi:type="dcterms:W3CDTF">2017-12-11T19:49:49Z</dcterms:created>
  <dcterms:modified xsi:type="dcterms:W3CDTF">2018-07-30T15:48:59Z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aeef85ca-ca92-4142-b766-2a46b3980f4c</vt:lpwstr>
  </property>
  <property fmtid="{D5CDD505-2E9C-101B-9397-08002B2CF9AE}" pid="3" name="VS Team System Additional Data DO NOT EDIT0">
    <vt:lpwstr>RVpSRwEAAABVj8GKwjAQhl+l5B6TWmtLaSuCLAiLl7jeQ5pooElKZlrct9+oK8se5jDDx/fP3+7ubswWHcEG35F8xcmub4X4f8oS5KEjc/QNqJt2EqizKgYIBqkKrlkszHIEnAcbGtTSwTegdk0wxioNGKK8atK3pywpT9JpmKTS+2GwmFLkeJAoxS/1Tkv45YGfDeynabRKPtijB5Re6eOBZNgRQfqqzKtinWvKS6PpZii2tFbbmppiU5UVr1S</vt:lpwstr>
  </property>
  <property fmtid="{D5CDD505-2E9C-101B-9397-08002B2CF9AE}" pid="4" name="VS Team System Additional Data DO NOT EDIT1">
    <vt:lpwstr>hZMsuf7a34iuOb8cNcWoYczhSNLDmednUvOYsLeyc6nyE2Q/PfLYfnPUWML7WpVhx9hlezwkdl9R3JcHdn5HslEaI/gc=</vt:lpwstr>
  </property>
  <property fmtid="{D5CDD505-2E9C-101B-9397-08002B2CF9AE}" pid="5" name="VS Team System Additional Data DO NOT EDIT">
    <vt:i4>2</vt:i4>
  </property>
  <property fmtid="{D5CDD505-2E9C-101B-9397-08002B2CF9AE}" pid="6" name="VS Team System Data DO NOT EDIT0">
    <vt:lpwstr>RVpSRwEAAAC1XX1z4jia/yqu3qt7+UO0bGOD53Zny9imh50kZID01FxdVZcDTuJrwFnb9HTvp7/nkQ3YWBZGoKrd3myChH6SnvcX/fXv3zdr7VuUZnGy/dsHvUc//P3nv87n9V9p8KFt9rcPu3T7U7Z8izZhRjbxMk2y5CUny2Tz07c424XrLN+t4uSnPAo32Y8sjzY/JS8v8TLK8iQNX6MPP//1swZTvqfJ/0XL/CHcRB+0/G8f5ocv+PDzpwS</vt:lpwstr>
  </property>
  <property fmtid="{D5CDD505-2E9C-101B-9397-08002B2CF9AE}" pid="7" name="VS Team System Data DO NOT EDIT1">
    <vt:lpwstr>+eTtfprvNXz9+rg94SuPG579l+Uv208ePH711mGUxfFuYw7o/LmANj8Wwj317GFHH7BNdpzbpDyyDPK+cFaH9vvViPNN+NIjYlz3gl63jLM8q31D89vN8Mf8SrsLB82Dw8mU1NMwv/WhofRnq4erLUg/NF4P2raW52oNcxdn7OvyxSKNo8eM9mqzKpf9Mj7ju4623jqNt/rnY7f1H9ONH/rmL0h+Vnfr5L78GD9rT+2sariItTzS78mFcOn7Z/r</vt:lpwstr>
  </property>
  <property fmtid="{D5CDD505-2E9C-101B-9397-08002B2CF9AE}" pid="8" name="VS Team System Data DO NOT EDIT2">
    <vt:lpwstr>O/4eBRstuu7uAvJ5PuP9RfPdv6y8ohS31pkL7+HBInXK2ItdKj1eAZgNn94+78maRfJ3Cy2X5jDMc2jT3ot+V+Vm9EXJOMKPFsMnaISYlPiWsQc0TMAQko0QPiD4ljE2qQwZAENhlYxB0Qp39cZxp9289nHn/7Z5zvfwsnvNotc20ULr+uk1cNV8Y++PGhsjyzuTzHJ15AxgMypqRvkZFJ+jYxRrgG+DcYE71PAovQMbFGxHKJYZFAJ2OdDIe3X</vt:lpwstr>
  </property>
  <property fmtid="{D5CDD505-2E9C-101B-9397-08002B2CF9AE}" pid="9" name="VS Team System Data DO NOT EDIT3">
    <vt:lpwstr>p7Rby4P9qcPS/KIFRBvSAz4GW4vnM6YGDoxLTIYEMvEZY9sEhgkcIk1ZGsObr48q7m8PoUvImPYJYd4Op7m2MC9Go5xtfYQD9SyiAl/HeBm2jYxdWJ5pO/efHl2c3lDD790PCJOgJtGB3is8HPfJdQkvoOnCUfpemTUxws57BM6JNRVcbgDzt2zieOQQZ84Bl74MduiYUAGY1yVMyB0RKhPLAcX7MI2AoFQMnAA0c2XR5vLcwNcDFwzB/7jk1GA</vt:lpwstr>
  </property>
  <property fmtid="{D5CDD505-2E9C-101B-9397-08002B2CF9AE}" pid="10" name="VS Team System Data DO NOT EDIT4">
    <vt:lpwstr>ZweX3/SIDic4BBZBBh4ZukR3ieOSwMTfwAb2vZsvT+csjyJhDk3iAan2ieewK2cTa4yb6XvEhYXpeC2B+cB+2vBhnwDzp/Tmy+PwvQEjhHGAN9+Dnym7eH3kcuaY+EC2PhnCZsImj8gITr+P/5om7O3Nl8fhe8Pi7g3wUgFXsYGfAFu2cX9gS2GRfYPoA6QFq08GJl5FIBMgpVvfvaHjcEhjNEKm5+rEGBKPInuBb7eBYAcoTYAoRnDKfTxl4IF</vt:lpwstr>
  </property>
  <property fmtid="{D5CDD505-2E9C-101B-9397-08002B2CF9AE}" pid="11" name="VS Team System Data DO NOT EDIT5">
    <vt:lpwstr>wIR0TNxnug25wl6c73PWNdq+N3aIcNgxsDL5waJG+TwKPXTofbxPKBBtXCoQLC/H6eJggQMYmnjz8fnDzw6QcNgzXn8J3ucjDAtiqMQrYYIjb5oyQWH2QaQ4SB5AvfACYNLBkWL9zczZMOWwYeINv4BqQDhgFwGpBzgODgSVRCy+dpROfnTmgAGaDIg7+ZN58eZy71neQt4HsArYRsAsFyqFvIlMZM+VlyM4attH28MYBtwaWA3fNvrmMpRw2HI</vt:lpwstr>
  </property>
  <property fmtid="{D5CDD505-2E9C-101B-9397-08002B2CF9AE}" pid="12" name="VS Team System Data DO NOT EDIT6">
    <vt:lpwstr>B8ADnvE8MgzhhXBboA0K4NxAF3zEFdYOyzzYT195HNjJlYvr0CpXNIA4hyBPJzyEhzhALKZLxtoCPPwEMMcHmGT2zgNKAp2OzzFrDAmy+PQxqgWg7ZdRoAqQ5wi0BbGYMWANwF+J+NEsy0cTNReRkQYDywPCAW17n54XLYMGhtIJqAXQyHqMSBZgQsGW4jiALQC0aM7YF+CnfS9ZHnUB2lB3Dr2y9P57FhD5kJyE/YJVgnaE+g0w0p6pjA+gwmT</vt:lpwstr>
  </property>
  <property fmtid="{D5CDD505-2E9C-101B-9397-08002B2CF9AE}" pid="13" name="VS Team System Data DO NOT EDIT7">
    <vt:lpwstr>oEiYEuB9Y2HuHtwyjrIYf3my+OQBtgWIGaBh8DhAvHqI7yEQBpwfEGhlYyQD9tMKQbyAVUUdATYT/32d4+joQCvg+PDi2ehHAOeDN8OmiaIL9hDuJmgsANpw76BMgV7C8QC6sAI/np7yuVoKEACfh8lAqiWwJnhUgHxgonWZ1cR/gU+U5AGWGyov/i4Wrb4m5PGkKOhGHiUvo8aKPBh4L0gzvpMZwGVE0gGFD2ga+SBARPHBqqrcOiDmx8udThS</vt:lpwstr>
  </property>
  <property fmtid="{D5CDD505-2E9C-101B-9397-08002B2CF9AE}" pid="14" name="VS Team System Data DO NOT EDIT8">
    <vt:lpwstr>w0R1GM4RdDpQDIYObo7NtBI4a5BiI0YgoDvDrsJSR8y4BPni31zm6pzdA/4PchbUIpBTwQjVEtgxG5QBWImLNw021u6jFLaYzgCmLZws2BbB+ObL4+we3Dr43uEAv1dnSpQHy6OoiqIaYCBdg/oZ+EjIlOkwHrPSPOvmy+NpxwaqvaaPGiisCrQXkL+wDFDYjRHyQ1TbgUZGxHRRm7Io6u+ww/qtD9dyODIXpK3OzEE0HWykYrAbgK0BlwaRAYL</vt:lpwstr>
  </property>
  <property fmtid="{D5CDD505-2E9C-101B-9397-08002B2CF9AE}" pid="15" name="VS Team System Data DO NOT EDIT9">
    <vt:lpwstr>McPGv8DH8zADPFzQuOHTv1ozFcjgylzKPBcgOYB1AsD5zAIAJ69lIvHC+YIgDPwGKgN+AaIPV6hT5s2/ffHkcdRQEGdj9QBoG6udo9AyYFAZJh9eSbaCJ/idUp+H0UcUKcGOdWyvzFs/0gS+Fy4ZSnuIdA+EFEsQO8KCBkwDHQy2LOVRgwehN8ZFy8XBvr45yhBpwY5/JBSAEh/mlYOv6zEAEcoBfUrZpwOtgzX2KygwcLliQ/VszFsvhUS7IKa</vt:lpwstr>
  </property>
  <property fmtid="{D5CDD505-2E9C-101B-9397-08002B2CF9AE}" pid="16" name="VS Team System Data DO NOT EDIT10">
    <vt:lpwstr>b9gtYHp1aYP3D3wEb0i/tm47LhfGEPYYXo5NNxk/t8xtK/grFw7h6IBtAKQGPxgRBAEXVRxqGQpWivIUP2kWZBg0JPgI0b6AyZY+P2u8eTucyBh0qIjrYGyAswdkCWAfcAYqEovFDRAsYyMtBwA61P95Ez27enXI7UgH0A0oC1gZhwKXI8OGIQqWAT+Q5uJhAvUAQQCNw6VKhG7O7Bhvs3Jw2OQoWClaIsANaHjk8d7x4oBsCfQXDArQOu6Ouo4</vt:lpwstr>
  </property>
  <property fmtid="{D5CDD505-2E9C-101B-9397-08002B2CF9AE}" pid="17" name="VS Team System Data DO NOT EDIT11">
    <vt:lpwstr>Hlj1KbQNTVCTu7dfHkG53BBpIK4dxjTgBs4hLMz0SByBqgBwgphbaBRA+eBXYVbChwGqBvk4PDGjKU/5N090KNgMaAV9HXUl2CdsEJQDGwfWbTOVAV0UBno6gMJAjSrM1+pxXf52NzljaMw36VRMzbAEbOwB8BWQT2BXQEZhQqmg8zPNskgwHMGuWExz4rrop7ls8AAsBl6e/cxhxpM5jIGJoEml4l8ImD2DWidBlM2gcGAyQs6AhwvbBVoVcDq</vt:lpwstr>
  </property>
  <property fmtid="{D5CDD505-2E9C-101B-9397-08002B2CF9AE}" pid="18" name="VS Team System Data DO NOT EDIT12">
    <vt:lpwstr>hkgTN4+scIwzuFBw3x1UOvCaw+aArgS0CMbQgHERsMJtC80giwk0IB1QE9AxcHOvj8mRYx5T0k1mSQRMVbFZ3AIuFPA2sBfh+hs2chRYku0gY0bJNgR791bLOyyxDGsuk20efc9PoqP7qbgB0QoeZqEjSxmgHQSXFYTggPmYQcQEJnIk0PmBK6JeraNbBsSNh37x43Twlcsoyz7t4lW4XUaPYf5WDTkeP/gcZtE8zqOndN38YyNKe9vgbPU7HpM</vt:lpwstr>
  </property>
  <property fmtid="{D5CDD505-2E9C-101B-9397-08002B2CF9AE}" pid="19" name="VS Team System Data DO NOT EDIT13">
    <vt:lpwstr>0D9fcdR52dx1vv2YftI8nm44DsvdwGflhHs7LwHQl2su+Zrv/UAXoW56/A5ZNviaAyqC69dOQDulH+D8fX9khHZd5GF9dXmXk/346GTDZZjlu/cQ/cCFK7ZUBwsQeDFbAkMwX8mzbz8SkxsBZGpEeLgsGyFC9xNF6NT+E2dnvdEqtAwXEWbCK8/B5XSxn9OHnRbqrbGycTVbRNo/zH/u/j8N1Vv1AEcCeAMNkE1ep4aUK836fGNDDmHnPu7+f9C</vt:lpwstr>
  </property>
  <property fmtid="{D5CDD505-2E9C-101B-9397-08002B2CF9AE}" pid="20" name="VS Team System Data DO NOT EDIT14">
    <vt:lpwstr>Yb2Ix8ul1Ey7ct3IL14+55Xd6G7DgTQ3EIYONXDep7uv+OYj4t2WqHGbXGlIcjJ30Vu0D6rVswZ8kPPe8t3L5GK7hokQijycdYjtYOww94dKofY9q3PViYuP1g55+mn4PZQ28xHQU9f+o93QcPi8AXYdP52BaJ9hxpq2S528DaolUTn6EKn3Ee33x697SYTB/mvdncD0TwLD68ebLece4hfr0igoSJz+P6/Rd3MRn3HmfTxXTxx+Pk4ZMEtt/fw</vt:lpwstr>
  </property>
  <property fmtid="{D5CDD505-2E9C-101B-9397-08002B2CF9AE}" pid="21" name="VS Team System Data DO NOT EDIT15">
    <vt:lpwstr>pxMXj4C/86T/Md7vH1toqSqUNLzKAHe6C64B6ie7PkBNljxBnjJsoltoArboMPNfAy8yXjiuXg9e767EKJrYSzz92h5kMVZC3+xVaG0z6P0nuaL6f3kfwK/N57OJNiLt8vyZBP/C7jnS5I2wVmqwFnnwc2Cu8CdB72H6SKYS2CbResItDDtIckjDn9RIurYxN2hSd7LPbLmhRy2gzpd9AWohq2ISvk9i76JYBhtML41j8VRdSzOZTdOghlWL1wT</vt:lpwstr>
  </property>
  <property fmtid="{D5CDD505-2E9C-101B-9397-08002B2CF9AE}" pid="22" name="VS Team System Data DO NOT EDIT16">
    <vt:lpwstr>mOBorgPWfjpVPQTAfZ4Ev1+hhMBxxdGfwCmef5ygU4Ls3J1bxPlaqC22gTmMqxwPta9Qo07+XlP/bYEWxVH/57tntNruwzyP0uD7e5TmpgTGchqtmEcrJtLMBmpV1EZF1MaBPYv+uYvTKFtE1eTbCzh9MVw7jD+AFGj/VzDEdtW/vJzuLn9LUpSrkjbNcQIOlzeU6PxG+1U9sPkwS7ZSB3QYWL1+gytsMxHRDQSmWfvtW7lALNtVFFnyV3Cl7Sf</vt:lpwstr>
  </property>
  <property fmtid="{D5CDD505-2E9C-101B-9397-08002B2CF9AE}" pid="23" name="VS Team System Data DO NOT EDIT17">
    <vt:lpwstr>RrAZcS5GpRq3LmMx9nMevTKddpPHra5TKOBaOk2i1WQ6A1aAVQC0vqR9lyzR+x5VJwDodfYAjMGauYCTtlkyJ5ncg/nQTpl8l9Kv62BrhXWG0CAlPYLN0ILzhTQhveArXHCqyRGHiVryFo7OHJuQX9/09hf+7+oKs/IufbGUkQs0Y1fZTal6yeV9H+LumnCBKSJCcJUE3jcLJSuLGsoF+47rqinRnmLjzfU02m2TbC77HuZfGQFdxKHFZcbhWG3</vt:lpwstr>
  </property>
  <property fmtid="{D5CDD505-2E9C-101B-9397-08002B2CF9AE}" pid="24" name="VS Team System Data DO NOT EDIT18">
    <vt:lpwstr>9kl0rsUeus6/WXGGvOfojAOHww1ZFVaqOKPHcw8YWnNYuy0r8oIQlOBh81ShVKi8CZvHeRA2nk0WokPKk2L08xVhs1DotaqkjL6k5ax7iHm2VRlqGnWwJlGeo4maMm9hQZeYPL9K9TsdeXANsUe/0G3KEiuMPL4E6ZNhWu9yu1JeDu5zjCtU/hGo4iKQ8TX8h3ymD2YxqDCZeLKZbyAe/j4bU5joJdjVlLznIhKanelOi6fgUTFXrD9A5ROT+YT</vt:lpwstr>
  </property>
  <property fmtid="{D5CDD505-2E9C-101B-9397-08002B2CF9AE}" pid="25" name="VS Team System Data DO NOT EDIT19">
    <vt:lpwstr>2aBL+t9BROBUZ4frWPQ8X7w4wK6qric3iEuN5rc3bmjOyG6Fkobxes1rrUJSFVATu8QkHPnv8KBjf6QAORmX7miT9dVxd70brE3DFEteg/uvcwxPQLbeUcXH87ehKYq9KZ3CL3Ngt+eGH2Np7NP07vJZxl8B/n2kqTap0S7A1JrwlQVe9M7xN78yXwxm4yeFtOZ7CH6oEGn8fMO1OiWc1QVf9M7xN8e79yHBzjG+cKdLSR55eM63G7hFOd5mOYt</vt:lpwstr>
  </property>
  <property fmtid="{D5CDD505-2E9C-101B-9397-08002B2CF9AE}" pid="26" name="VS Team System Data DO NOT EDIT20">
    <vt:lpwstr>jFJVIE7vEIgDMnyczuVlAZDhe5KdEwZ0qMjRObzM0XmqiQ0k7mxTExs0j1RVEE/vEMQrZF/Q++zePV0jALX//OPjw381samK44l8EfV4fyDNcIpwf8TnNnR4hUAU3lKBPOxwS2XMo+Yt5ZhHVwhJIdzu5gLCdZf57ghWJtpXzHCE2ozzDRX5e4eX+XvrUI0bQDWaUK8QmUKoAol5Fqp+A6h6E+oVklMIVSA4O9CrjBe/Sa8nXnyiUyW6EM571uj</vt:lpwstr>
  </property>
  <property fmtid="{D5CDD505-2E9C-101B-9397-08002B2CF9AE}" pid="27" name="VS Team System Data DO NOT EDIT21">
    <vt:lpwstr>No5R53TGNWgRuyAd3GK8dJqgd4xXSUniMl8Xg6zdWJgZ6emObEdDhFcJTCPUyZ2Mdqox8OYXalC59RSYYTHwR1n1CuZsu3+IcLMZ9cU8L4LN55I2Jqj64vhpFF+btDHrv+i+SlaT85YdMp6bXwOircarCvN0RrqJihXCRl9G7bFRgP5iLUpGzBya+AqZsLs0eKM82M/qK3EAw8YV3FozkPELYIowtPlY2VjsMrgFU5Re/gBOVRAlSsEyCv5Agjw</vt:lpwstr>
  </property>
  <property fmtid="{D5CDD505-2E9C-101B-9397-08002B2CF9AE}" pid="28" name="VS Team System Data DO NOT EDIT22">
    <vt:lpwstr>NryBT5f2DirsjGUbR6Dpdfe+77+76o5i7cbZdvWKiU7payhTuV+bRiQq0xY20vFLmKjH5nxZe3F8zxM9m+JOkmPBeIbUmrre5E4Uc6na+2D4rcSTDxNfuAQGV4dAX7YYpjHqDgzK8IAxlnNeLfy96mkqhwOKv05GDC0LEijgwTS6lOfvQtWifv58LSZzWn03lq11aRywwm7op5vnyLVrs1MNreIkxfo1xS3BaDW4StIu8ZTNwV5sK77xXXGNmIx</vt:lpwstr>
  </property>
  <property fmtid="{D5CDD505-2E9C-101B-9397-08002B2CF9AE}" pid="29" name="VS Team System Data DO NOT EDIT23">
    <vt:lpwstr>IEWg7XD6GOKoBpyHJwlx1m0xvyOu3j71Ut24lvaWovBmaKWKq4oYktFdZQcotx73Mfxd4mzO/jr98Orrl1Dldva6FR7UkbNJg9SFksZLps0s6xVVVJSUSUlr7bhx+Y9TzZSFHccWUOmSlCIqic5yEbrZPk1EqZGtAUbKiNryFR5D0S1kxxkizD7KinkcShfvqsqmaSikkkOuF+SP8fY8l0CHAzVjmNr4BTp4VRUMslLMkuS3At3mczR4VjtOLgG</vt:lpwstr>
  </property>
  <property fmtid="{D5CDD505-2E9C-101B-9397-08002B2CF9AE}" pid="30" name="VS Team System Data DO NOT EDIT24">
    <vt:lpwstr>T5F6TUVlkxx4bPMn22D7LU6TrWTGIJsEWKZ2Ok01nXVwBfsUOHxg3lbAZe74Tbw7TeeOOVDENmHic5D8spHBWVuwrTyjOl5DbaVZ2asmk5pNfF6M+96UNXvoLf54lEoJKQHyrD0V4R7jbIK4m2Xx6zZaLYS6cmvyVTFYWyQNVmIrinvYUrWHq2tidc1s3Ea0TrdUaZdWB+3y0Zv6Qc99fJS8lo/LZBVh0QlXoIsMn6vyqi8UeScnKZPe0jzJZnq</vt:lpwstr>
  </property>
  <property fmtid="{D5CDD505-2E9C-101B-9397-08002B2CF9AE}" pid="31" name="VS Team System Data DO NOT EDIT25">
    <vt:lpwstr>LrSp51e6SvMpO0p968gyGd4b6NQXQYlAd8lWL6+ndTYBz4o8yNxR931rxSBDPDa7bqvJXbYEZ1KC/+dNIlgS9kgTnu2f+CarKZ7W75LPuAT5Mr2EvD7vNc9TsQ2Kryme1O5tD6DZir0Qtou9CXbPFi83GaofBNXSq0ljtzvYQosPi+fkuziNZgw/Ga2wCrtmn26qSWe3OYqIBU6qe4QSoNml25bJV6aB2Nx20EBH3gT9xJU4SZMR9tDqtUHQEEu</vt:lpwstr>
  </property>
  <property fmtid="{D5CDD505-2E9C-101B-9397-08002B2CF9AE}" pid="32" name="VS Team System Data DO NOT EDIT26">
    <vt:lpwstr>IK96Zztpx0lITp6i4UV822OVhwrHYYXAszqDJlRXYCR23xki1GN6Pt8gemS0tYRZUZtMMUNQVNkao9uEzVPs0Uk0l2bGaKNdIddVtVjq59UZThwGncHSxCQmZUGM1xiqolr6rOwxTUeZSWPMbwpumqFNaXneFh7F+aiBTJQlNQ0rEv1d+9vydp/mUrY+iWgzmAFEk9U1DCUQIqlGE5PMVYDhxFTNMUVGuUcMr2WlJG3XHkMaNUCe2Qsx09sMeBZ</vt:lpwstr>
  </property>
  <property fmtid="{D5CDD505-2E9C-101B-9397-08002B2CF9AE}" pid="33" name="VS Team System Data DO NOT EDIT27">
    <vt:lpwstr>CIpDuXnkA4U5bIPLgsXnDJ4GV9Kk8E3fCmmqgITU1BgUt7C6OUFmQScxFoIrqWudwbjtIDN0USlSGyZgtKSElVQohLHQtow/Xu4ef9vvwUWHapxoMO8V91NmQzn5t08yXEmBqU6NQwB5Gvqs/ezdwHO3pmes3eme8FdFK56zF3ubtE/Fi7f0MssTExr2QM2i8aOXDudqVKgrsZYIIKuxPuGJoAhvSYVgjNBrRmNqkQIUen6iXIJeiH751DGJWGp</vt:lpwstr>
  </property>
  <property fmtid="{D5CDD505-2E9C-101B-9397-08002B2CF9AE}" pid="34" name="VS Team System Data DO NOT EDIT28">
    <vt:lpwstr>c0vAVFWtU1HVekuu6FbY86o1U3TbbHelqnSdikrXuagWaRy+Sh3ZcWANmaoMCFENOxdZl2YXLQTH73GBi1CVBSEqY6+jG+3i9ao32ebRa1HDw34hcYCVKbTjHDW0qtIiRNXsPLRlbF0C5D6g3sSmKitCVMjewjTPKd8ipslVvlU5Nml3x2bZ13G727e6vsyBVB1ZQ6bqSnb3TBfIoggdXJKO6XI01yttWqpcKNZZF4ofva+TH5K5K8W7KNrJHDV</vt:lpwstr>
  </property>
  <property fmtid="{D5CDD505-2E9C-101B-9397-08002B2CF9AE}" pid="35" name="VS Team System Data DO NOT EDIT29">
    <vt:lpwstr>kqlwp1llXCr4Y8yxnq+9xVWeoWbqKrAlBOk6XWLOMK7MZa264Ms1rsgZE2UeCpIFq58rfQS7D2r5IpSDVO1aWU3GqzcxrmtAJQZ61e8u3lb7ch1tQr2R8meUMWjnDSUE6EbGXa+wgAXcp7aDgew4Iw/U1phB/jqqr/ZqCT6GrvXvFJ7ra3V2ebDCB/Qqr6DCH1mof6ddUf4rhdraPEO5jmMIHcrnOzSeDa/BU5Uh0L/tk5Rl59C6D7DiuBkpVXo</vt:lpwstr>
  </property>
  <property fmtid="{D5CDD505-2E9C-101B-9397-08002B2CF9AE}" pid="36" name="VS Team System Data DO NOT EDIT30">
    <vt:lpwstr>RMgefy61nDtsXLxgZrPPtWV1XhqXev8MRju0uW4Zo9Fpfs0qWQBFsOkM3AZL9WmaMGVVWuRPeSzwa/ka3tq/Mbbs6EqqpOvXtVZwOuOGeiG1hOyoSqwk29e+FmA2r5TuD1eKsT1UCrSgoVlf3t80Tgnzm+jvXwdD8KZF6P+gwyBFW7h93mGydrS1Wxn35ZsV95FEUxcr6T8Xkfp9Cy4xy1FvOqjC1Bi6Wqou7voht2lz82leeWcZrXNFkSoz0b1</vt:lpwstr>
  </property>
  <property fmtid="{D5CDD505-2E9C-101B-9397-08002B2CF9AE}" pid="37" name="VS Team System Data DO NOT EDIT31">
    <vt:lpwstr>J5uv/ySrItW+hI4p1sNh7fAUhXcFnRUqsOSuJslooahrMqxQQWmh8BSRheFpKCszMD34SjqoGQKOijtUyySLahl+VO2t/wuQ3YcV4OjyBwWdElqwpEJ3R/HHYtWlLxUdM72Zd1QZDwWOa97p6q6YCqqC+ZQUpDl8eYcsBbroTa25k9T1JJrcFlLrtPovAw1NaPzzfaAhqr3DoxLnxKZR0By57rDt1zT6tBqizwl8gvnPUdwhxZ3cg3iD6Obb79Y</vt:lpwstr>
  </property>
  <property fmtid="{D5CDD505-2E9C-101B-9397-08002B2CF9AE}" pid="38" name="VS Team System Data DO NOT EDIT32">
    <vt:lpwstr>qsLt1mV9B47vXUkm6VYezOLm6Kp6IJKKHogUvMVX9N6SF9eZVpmhVginyiwQPTlSr1O5n/pPUt3xiyKc+2S1O+2QT9Q0/yAdmn98izPp3mjlaH7balF/oeuYZWfvQ60pTfb1lxg4Rbp8k+GarCFBfYJaiFqVlBc1reZKBj/OlvE7YJZRYU4GVxE6ikJnzmWhs3r3TZkizdPum40STaqqRJOKSjR53Wp2KfabkRAX1ZE1eajqmorKiDnIUNcvegy</vt:lpwstr>
  </property>
  <property fmtid="{D5CDD505-2E9C-101B-9397-08002B2CF9AE}" pid="39" name="VS Team System Data DO NOT EDIT33">
    <vt:lpwstr>E22Uk+XArTqIdZ+G834rdc1SFmIwO5bbs8fGeN73Hon7hK+QtNRzs9fEyXRLpu5kriStRFVYSvOl6LBdzF0EPUC7Eb0O3vYaDfSfx3JpdbHRRGux1sDqU3P4+nf06nfnwo6x7k7WpY3UqWqMQQjdURZWMDtW27v306WEBasxDIHwSp0Xf/jfN3XCjuYaqQJLR4d0Y98G9+2M+kSGyImnkPzLNBfPvRxZzKExV3Mg4+1QMPqCyeJr3XP9+Mp9P5J</vt:lpwstr>
  </property>
  <property fmtid="{D5CDD505-2E9C-101B-9397-08002B2CF9AE}" pid="40" name="VS Team System Data DO NOT EDIT34">
    <vt:lpwstr>5lmnPdzroqDU0XaWjHV+UX7l3vl+nTTHhmbS6JRZKDEP8l2XEC0df0OhHj6lA/W+BC/iEPC3lHUwFTpZU4HSTZ4wyMHm/Ru5s8SFk+KRg9yxx77nA0S0UvDQpqg89rljLvEJxqlo23hHVVDiRd5EA6NAl0H36dPHySYPmYN8BpoUwdRW++OJd10KufnMwLkacn13gfkqp6H5KK3odsvNwj2d7k8HIPr7cJdVTl6TodHkJbzFzvV/kg8iLFvBZ+4</vt:lpwstr>
  </property>
  <property fmtid="{D5CDD505-2E9C-101B-9397-08002B2CF9AE}" pid="41" name="VS Team System Data DO NOT EDIT">
    <vt:i4>48</vt:i4>
  </property>
  <property fmtid="{D5CDD505-2E9C-101B-9397-08002B2CF9AE}" pid="42" name="VS Team System Data DO NOT EDIT35">
    <vt:lpwstr>w/qqPJAOB3k22QR3Pc80I4/TWcyLw+yDsce6MevnGeSqaNIxMHEnYTBp5l735sIVf52UfCahhuN461VlcRBuydxlH0rsQcxe8L5W3RdH+NyEr6HzFFljTsd8jf8p0D6DdNdGyBVXmini3gLfhtPZ71bPRpJeI9GUlWqJRWplq1OzXG8jbM3yRtaDOZ32rYUuRRgYgmYldLgC9VpflGxYal6oMS6uKQv3kReGufxMlyfC+e1mQwwhXY6Rw2tqjdK</vt:lpwstr>
  </property>
  <property fmtid="{D5CDD505-2E9C-101B-9397-08002B2CF9AE}" pid="43" name="VS Team System Data DO NOT EDIT36">
    <vt:lpwstr>LuiIXz5tvcvAAMiyz+F6J7yyLXrofrx2nKBSNKyobFrQqHrflIEVMmNX8XUkmyzPn+PYPkmBot0uJEpc3lu4fZXsIFuO5RRsUFVZ//SCd56K1klpGi1zYPMuexalMAKYxN5Jdpg9TqkVc2qlZXEya207VFVNX/AoFG87pNtJnW4BN2CtqliAXvBGVPWZjrISB/5nE0uVnh1f6tgX9VTnqkFXVXZ9QUkBM5ur7s7LDrnNU2qo0gANkQbIlTV4+b7</vt:lpwstr>
  </property>
  <property fmtid="{D5CDD505-2E9C-101B-9397-08002B2CF9AE}" pid="44" name="VS Team System Data DO NOT EDIT37">
    <vt:lpwstr>JZcjUhtZOTpWl3L1+gJ3cP8CeP+TbShxfc3wNpSqzuXvZQJmxBgqNXCpebWgttKsoii1q48p7zWL3jCziPszzKA2+v0dpLpOzVk6jFfNoxUScvDVVxbxUUMzLFzGbDdZxymQq18fW7qsqq7N7pUBNlGBcmh1FHG2lCpmOooSFuE/mqvqTqaroNj0bEziGSOW9d5UYaUvvXqoqtk07xLYnDwv4H/eu500fFq63kNEKtkUNrFYmRzcBqopy0y6NpW</vt:lpwstr>
  </property>
  <property fmtid="{D5CDD505-2E9C-101B-9397-08002B2CF9AE}" pid="45" name="VS Team System Data DO NOT EDIT38">
    <vt:lpwstr>fTfwTeonfvPrifpE7wpIC5CU9VoJt2CHTPvV8CTNXzZR1dpQ+iJcNNp6oC3rRDTGDhzj4Fi30ZlsTRlR7KsgyrCU5VzJt2iArsi8tmweN0dia15Ex52SzC1pqc/BI1T4Kzic8D9Kd3d+6sTMWQcBf4yXodpm2ZGGpSudnE56H99jRdBPIy4bddkket4kBVxSM96zHHQ5vMF7PJ6GkxBZnn3ss4mf04y9P4eZcnHHCqgsO0g/d8Pn2aeQF7SC6Yy</vt:lpwstr>
  </property>
  <property fmtid="{D5CDD505-2E9C-101B-9397-08002B2CF9AE}" pid="46" name="VS Team System Data DO NOT EDIT39">
    <vt:lpwstr>0i6ouRaS140dKQ3UvGIqDncNe45QW+40o31kKwi/LUEKBzK73Wn6lEB2v1RgUKlDtdr6fztYjA/lqOqVy8V9Opta7olVTTeUipuqIq6GaKoW7OwGORSmsj2qmCDNW7HCnrNA13CmqzLvEunPY5k7Ntmj6OGbWuoelrUuOBp0eNj8946yeLta5mrK2PmFhNo1RlqcFVF5gS9UfkONhaDwabSMsoZjtUOg2sAVcXmuj84Wgk9zuN/ieVGW7+V/bga</vt:lpwstr>
  </property>
  <property fmtid="{D5CDD505-2E9C-101B-9397-08002B2CF9AE}" pid="47" name="VS Team System Data DO NOT EDIT40">
    <vt:lpwstr>ZV7BUoWUeVl6wyllyiRMNSmzkTJlqHqG1LjgGdIKZYIBHn3Pp39upTp1uVmWLGPWk6OcSTtOVUOtyG4yLniftIH6JoCbUBVZUMYFr5U2oMr202meL69bgKHqCVPjgidMG5gPaX2XGZEczLwEQcNUpTGZFxS31URstJLuxlIM1/gp8YaqOlrjgjpaPlTJM67B5RwvEYWfr7HLBNHn0i5bROGm9B9KqffhRqsOr5VDq4qpX6AlsTgPauiLhKnrq51</vt:lpwstr>
  </property>
  <property fmtid="{D5CDD505-2E9C-101B-9397-08002B2CF9AE}" pid="48" name="VS Team System Data DO NOT EDIT41">
    <vt:lpwstr>UMIBNoS0SrT5JxbBWZFefOz53l78lKeg5K1eyK1I5XHObRoyqsj0qKttr1wLzMM0lbWw2tqVCWtUtFRXutYIchVmElb+H4pMLVd79eH71iqpqPtrtPYsTrGWLqmglC/YwQQtaVSkeovq+VrSzaBPGW/hJFu1hgha0qnxhosI//rsPye71jQUUpy/34es2zndSUpPNU0YmkxetPlUNuqrIuqgykAv9tx3L/py+zKP0W7yUfYeznAZRlxNx9WB6zS</vt:lpwstr>
  </property>
  <property fmtid="{D5CDD505-2E9C-101B-9397-08002B2CF9AE}" pid="49" name="VS Team System Data DO NOT EDIT42">
    <vt:lpwstr>t5wkSKy2LuhQdTLkOxcH5yOkqrqv83BfX/nL7ZEpi4TbOb+NQU3JmCx5qr8Nx3UGS+Ratb9AXfz8U9RkUixxQk+/Bw3gxkE6EiMWMKHm3m9Y2UUYtqCNsqSkxVYRZTEGYpEWJe/V0i7kzR9sYvpuQfxtbwqOr0KXgTo3pi5auOBxK8yekVkx5pkX+Sqrp+Ct45ESC/mihPQDfxKnIUmYJHnLlc9iZHfOZsVb2oaJ/toTmK1+svk+2L8JnSFtMax</vt:lpwstr>
  </property>
  <property fmtid="{D5CDD505-2E9C-101B-9397-08002B2CF9AE}" pid="50" name="VS Team System Data DO NOT EDIT43">
    <vt:lpwstr>+JSNRyfbrjZsKYiRccUKDqHJ0tZ7aCcdnMyuKq6KfEXiBKySocBe/uP/XtON21hqziUr42q6oRNRZ2wBSmg5zoanU385PUyoqpYChW9C9+Sxhudef+xtTqkpYmRqk6NuqhT42l3C8ny+n13C57zXFdVSqmLSikbjQPcR8D42b2TsZP2zQMKGVC+XFuDqCqHVVROeSz79afwz9mGK21sMt+lmCS4Qgfrnxzvhq6qfFIXlU8eUpDvH124mO58Hszn</vt:lpwstr>
  </property>
  <property fmtid="{D5CDD505-2E9C-101B-9397-08002B2CF9AE}" pid="51" name="VS Team System Data DO NOT EDIT44">
    <vt:lpwstr>2EVMAqObZVGWsQbYBYNpQlSVyCrq9l1vqjn/Y74I7mWIb4k5WoWIaQJTlcQqKnw45nh648ldIJ0qmCx37NCwJJT/oJClKoXV6pTC6j3hjezdB/7EvQbgfbSKG4kgpqp+R6ag39H+Qev3eNlbhK8SoPajakgU+VsEDY6aLdllXqw+jqvBUVNDZQo6gTbh9CXh9Jtw1OTLmYImRk04Mi8AHsfV4KjymAgaFe1tsXWy/AoW5ywKM6m6xHICrTJBDZo</vt:lpwstr>
  </property>
  <property fmtid="{D5CDD505-2E9C-101B-9397-08002B2CF9AE}" pid="52" name="VS Team System Data DO NOT EDIT45">
    <vt:lpwstr>q54mgUVHFzMSvw/jHsencZebLwdxkZU/c1nWmqpZFpqBl0d7fFWZfe3uezGxhyRBCbQ7+mxuq2heZgvZFrTDRrLwa5mGSGkxF2SSmoBr68DzsOoYffsi6f/bj+Q4fVWVdpqisq6XMe9//F1ugRGksTEdtK2c/NhGuzXKAPFSCd3jWZQLahJDTtHQ0PQw79g9R4/URyLgSwSgJ05WXrHcbmXgWG61VhtfcIYoS3QXBj4613DLP3/BrufUGalU6Px</vt:lpwstr>
  </property>
  <property fmtid="{D5CDD505-2E9C-101B-9397-08002B2CF9AE}" pid="53" name="VS Team System Data DO NOT EDIT46">
    <vt:lpwstr>Xp/Lzm5GnyHD7H57oWtcjC09EHhGoytwRpW/teN2mEiZCyhTTFaH6aj6oibSoq0m7viXEFzMP4FqCq8plExdptb6XmUdGCSD5tKwdpwKZoQasqo0lUuc1FO8kycTuttuL0w7gaLlXZPKKqZn42TxnDOG9PnAmCtBgU9JoaZ5EEEZU4C5FeFerh9dpSVeRMRUXOQojST82UIPm0qKiyRlTvLOawUid55K+8o1TzTiEVlT5zMRYp5XI5V0U2Og+dq</vt:lpwstr>
  </property>
  <property fmtid="{D5CDD505-2E9C-101B-9397-08002B2CF9AE}" pid="54" name="VS Team System Data DO NOT EDIT47">
    <vt:lpwstr>iYuouJnATxZRaAA2LykIqfZNQr42TTtigJ+7nVXvc1xUdHCtcMkCO3w3/n85/8H</vt:lpwstr>
  </property>
</Properties>
</file>